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6140" windowHeight="10530" tabRatio="753" activeTab="2"/>
  </bookViews>
  <sheets>
    <sheet name="Participants" sheetId="1" r:id="rId1"/>
    <sheet name="Certificate" sheetId="2" r:id="rId2"/>
    <sheet name="Runners Fastest Order 2013" sheetId="3" r:id="rId3"/>
    <sheet name="Walkers Fastest Order 2013" sheetId="4" r:id="rId4"/>
    <sheet name="Runners Fastest Order 2012" sheetId="5" r:id="rId5"/>
    <sheet name="Walkers Fastest Order 2012" sheetId="6" r:id="rId6"/>
    <sheet name="Runners Fastest Order 2011" sheetId="7" r:id="rId7"/>
    <sheet name="Runners Fastest in Class 2011" sheetId="8" r:id="rId8"/>
    <sheet name="Walkers Fastest Order 2011" sheetId="9" r:id="rId9"/>
  </sheets>
  <definedNames>
    <definedName name="_xlnm._FilterDatabase" localSheetId="0" hidden="1">'Participants'!$A$1:$U$365</definedName>
    <definedName name="_xlnm._FilterDatabase" localSheetId="7" hidden="1">'Runners Fastest in Class 2011'!$A$1:$U$62</definedName>
    <definedName name="_xlnm._FilterDatabase" localSheetId="6" hidden="1">'Runners Fastest Order 2011'!$A$1:$U$62</definedName>
    <definedName name="_xlnm._FilterDatabase" localSheetId="4" hidden="1">'Runners Fastest Order 2012'!$A$1:$U$56</definedName>
    <definedName name="_xlnm._FilterDatabase" localSheetId="2" hidden="1">'Runners Fastest Order 2013'!$B$1:$V$56</definedName>
    <definedName name="_xlnm._FilterDatabase" localSheetId="8" hidden="1">'Walkers Fastest Order 2011'!$A$1:$U$309</definedName>
    <definedName name="_xlnm._FilterDatabase" localSheetId="5" hidden="1">'Walkers Fastest Order 2012'!$A$1:$U$335</definedName>
    <definedName name="_xlnm._FilterDatabase" localSheetId="3" hidden="1">'Walkers Fastest Order 2013'!$A$1:$U$301</definedName>
    <definedName name="_xlnm.Print_Area" localSheetId="0">'Participants'!$A:$S</definedName>
    <definedName name="_xlnm.Print_Area" localSheetId="7">'Runners Fastest in Class 2011'!$A:$S</definedName>
    <definedName name="_xlnm.Print_Area" localSheetId="6">'Runners Fastest Order 2011'!$A:$S</definedName>
    <definedName name="_xlnm.Print_Area" localSheetId="4">'Runners Fastest Order 2012'!$A:$S</definedName>
    <definedName name="_xlnm.Print_Area" localSheetId="2">'Runners Fastest Order 2013'!$A$1:$L$67</definedName>
    <definedName name="_xlnm.Print_Area" localSheetId="8">'Walkers Fastest Order 2011'!$A:$S</definedName>
    <definedName name="_xlnm.Print_Area" localSheetId="5">'Walkers Fastest Order 2012'!$A:$S</definedName>
    <definedName name="_xlnm.Print_Area" localSheetId="3">'Walkers Fastest Order 2013'!$A:$S</definedName>
  </definedNames>
  <calcPr fullCalcOnLoad="1"/>
</workbook>
</file>

<file path=xl/sharedStrings.xml><?xml version="1.0" encoding="utf-8"?>
<sst xmlns="http://schemas.openxmlformats.org/spreadsheetml/2006/main" count="5298" uniqueCount="964">
  <si>
    <t>First Name</t>
  </si>
  <si>
    <t>Last Name</t>
  </si>
  <si>
    <t>Start Time</t>
  </si>
  <si>
    <t>Elapsed Time</t>
  </si>
  <si>
    <t>Paul</t>
  </si>
  <si>
    <t>Ian</t>
  </si>
  <si>
    <t>Harry</t>
  </si>
  <si>
    <t>Raymond</t>
  </si>
  <si>
    <t>Peter</t>
  </si>
  <si>
    <t>Brian</t>
  </si>
  <si>
    <t>Richard</t>
  </si>
  <si>
    <t>Trevor</t>
  </si>
  <si>
    <t>David</t>
  </si>
  <si>
    <t>Walker</t>
  </si>
  <si>
    <t>Gary</t>
  </si>
  <si>
    <t>Kevin</t>
  </si>
  <si>
    <t>Clive</t>
  </si>
  <si>
    <t>Club</t>
  </si>
  <si>
    <t>Category</t>
  </si>
  <si>
    <t>Wilson</t>
  </si>
  <si>
    <t>O'Hagan</t>
  </si>
  <si>
    <t>Tim</t>
  </si>
  <si>
    <t>Ciaran</t>
  </si>
  <si>
    <t>Murdock</t>
  </si>
  <si>
    <t>Andrew</t>
  </si>
  <si>
    <t>Smyth</t>
  </si>
  <si>
    <t>Automatic finish time</t>
  </si>
  <si>
    <t>Automatic elapsed time</t>
  </si>
  <si>
    <t>Young</t>
  </si>
  <si>
    <t>Walkers Still Out</t>
  </si>
  <si>
    <t>Runners Still Out</t>
  </si>
  <si>
    <t>Entry Type</t>
  </si>
  <si>
    <t>Walkers
Retired</t>
  </si>
  <si>
    <t>Walkers Total</t>
  </si>
  <si>
    <t>Walkers Finished</t>
  </si>
  <si>
    <t>Runners Retired</t>
  </si>
  <si>
    <t>Runners Finished</t>
  </si>
  <si>
    <t>Runners Total</t>
  </si>
  <si>
    <t>Colin</t>
  </si>
  <si>
    <t>Brennan</t>
  </si>
  <si>
    <t>Jim</t>
  </si>
  <si>
    <t>McCormick</t>
  </si>
  <si>
    <t>Mathers</t>
  </si>
  <si>
    <t>Murray</t>
  </si>
  <si>
    <t>Barry</t>
  </si>
  <si>
    <t>Fegan</t>
  </si>
  <si>
    <t>Michael</t>
  </si>
  <si>
    <t>Henry</t>
  </si>
  <si>
    <t>Joe</t>
  </si>
  <si>
    <t>John</t>
  </si>
  <si>
    <t>Laurence</t>
  </si>
  <si>
    <t>Hamilton</t>
  </si>
  <si>
    <t>Dalzell</t>
  </si>
  <si>
    <t>Kennedy</t>
  </si>
  <si>
    <t>Kelly</t>
  </si>
  <si>
    <t>McIlrath</t>
  </si>
  <si>
    <t>Worledge</t>
  </si>
  <si>
    <t>Glass</t>
  </si>
  <si>
    <t>Millar</t>
  </si>
  <si>
    <t>Christopher</t>
  </si>
  <si>
    <t>O'Connor</t>
  </si>
  <si>
    <t>Ann</t>
  </si>
  <si>
    <t>Stephen</t>
  </si>
  <si>
    <t>McBride</t>
  </si>
  <si>
    <t>Jonathan</t>
  </si>
  <si>
    <t>Declan</t>
  </si>
  <si>
    <t>Martin</t>
  </si>
  <si>
    <t>Maguire</t>
  </si>
  <si>
    <t>Mark</t>
  </si>
  <si>
    <t>Mary</t>
  </si>
  <si>
    <t>Wesley</t>
  </si>
  <si>
    <t>Jameson</t>
  </si>
  <si>
    <t>James</t>
  </si>
  <si>
    <t>McGowan</t>
  </si>
  <si>
    <t>Hugh</t>
  </si>
  <si>
    <t>Alan</t>
  </si>
  <si>
    <t>Robert</t>
  </si>
  <si>
    <t>Prior</t>
  </si>
  <si>
    <t>Paddy</t>
  </si>
  <si>
    <t>McDonald</t>
  </si>
  <si>
    <t>Stuart</t>
  </si>
  <si>
    <t>Graham</t>
  </si>
  <si>
    <t>Craig</t>
  </si>
  <si>
    <t>Russell</t>
  </si>
  <si>
    <t>Roger</t>
  </si>
  <si>
    <t>Hughes</t>
  </si>
  <si>
    <t>Anderson</t>
  </si>
  <si>
    <t>Pat</t>
  </si>
  <si>
    <t>McConville</t>
  </si>
  <si>
    <t>Liam</t>
  </si>
  <si>
    <t>Ronan</t>
  </si>
  <si>
    <t>Patrick</t>
  </si>
  <si>
    <t>Harraghy</t>
  </si>
  <si>
    <t>Sean</t>
  </si>
  <si>
    <t>Nickell</t>
  </si>
  <si>
    <t>Connolly</t>
  </si>
  <si>
    <t>Wilfred</t>
  </si>
  <si>
    <t>Green</t>
  </si>
  <si>
    <t>Wilton</t>
  </si>
  <si>
    <t>Eugene</t>
  </si>
  <si>
    <t>George</t>
  </si>
  <si>
    <t>Hamill</t>
  </si>
  <si>
    <t>Guthrie</t>
  </si>
  <si>
    <t>Todd</t>
  </si>
  <si>
    <t>Gilheaney</t>
  </si>
  <si>
    <t>Simon</t>
  </si>
  <si>
    <t>Emma</t>
  </si>
  <si>
    <t>Fiona</t>
  </si>
  <si>
    <t>Brown</t>
  </si>
  <si>
    <t>Darren</t>
  </si>
  <si>
    <t>Woods</t>
  </si>
  <si>
    <t>Danny</t>
  </si>
  <si>
    <t>Doran</t>
  </si>
  <si>
    <t>Alistair</t>
  </si>
  <si>
    <t>Mitchell</t>
  </si>
  <si>
    <t>Francis</t>
  </si>
  <si>
    <t>O'Donnell</t>
  </si>
  <si>
    <t>Chris</t>
  </si>
  <si>
    <t>Kenneth</t>
  </si>
  <si>
    <t>Nixon</t>
  </si>
  <si>
    <t>Knott</t>
  </si>
  <si>
    <t>Patterson</t>
  </si>
  <si>
    <t>Bell</t>
  </si>
  <si>
    <t>Dougherty</t>
  </si>
  <si>
    <t>Pauline</t>
  </si>
  <si>
    <t>Fitzpatrick</t>
  </si>
  <si>
    <t>Jurgita</t>
  </si>
  <si>
    <t>Gareth</t>
  </si>
  <si>
    <t>Alex</t>
  </si>
  <si>
    <t>Lynch</t>
  </si>
  <si>
    <t>Clarke</t>
  </si>
  <si>
    <t>Steve</t>
  </si>
  <si>
    <t>Sam</t>
  </si>
  <si>
    <t>Gamble</t>
  </si>
  <si>
    <t>Smith</t>
  </si>
  <si>
    <t>Fastest</t>
  </si>
  <si>
    <t>Entry number</t>
  </si>
  <si>
    <t>Ed</t>
  </si>
  <si>
    <t>Johnson</t>
  </si>
  <si>
    <t>Harrison</t>
  </si>
  <si>
    <t>Billy</t>
  </si>
  <si>
    <t>Sheehan</t>
  </si>
  <si>
    <t>Gorman</t>
  </si>
  <si>
    <t>McNally</t>
  </si>
  <si>
    <t>Foster</t>
  </si>
  <si>
    <t>Keith</t>
  </si>
  <si>
    <t>Fenton</t>
  </si>
  <si>
    <t>Howell</t>
  </si>
  <si>
    <t>Watson</t>
  </si>
  <si>
    <t>Laura</t>
  </si>
  <si>
    <t>Sarah</t>
  </si>
  <si>
    <t>Doug</t>
  </si>
  <si>
    <t>Jarvie</t>
  </si>
  <si>
    <t>Cochrane</t>
  </si>
  <si>
    <t>Harris</t>
  </si>
  <si>
    <t>Philip</t>
  </si>
  <si>
    <t>Philip Malone</t>
  </si>
  <si>
    <t>Neil</t>
  </si>
  <si>
    <t>Bailie</t>
  </si>
  <si>
    <t>Gibson</t>
  </si>
  <si>
    <t>Gerard</t>
  </si>
  <si>
    <t>Jennifer</t>
  </si>
  <si>
    <t>Denise</t>
  </si>
  <si>
    <t>Frank</t>
  </si>
  <si>
    <t>Creedon</t>
  </si>
  <si>
    <t>Charles</t>
  </si>
  <si>
    <t>O'Brien</t>
  </si>
  <si>
    <t>Colum</t>
  </si>
  <si>
    <t>Maria</t>
  </si>
  <si>
    <t>Creaney</t>
  </si>
  <si>
    <t>Cooper</t>
  </si>
  <si>
    <t>Muckian</t>
  </si>
  <si>
    <t>Loughlin</t>
  </si>
  <si>
    <t>Lynn</t>
  </si>
  <si>
    <t>Spence</t>
  </si>
  <si>
    <t>Reilly</t>
  </si>
  <si>
    <t>Sloan</t>
  </si>
  <si>
    <t>Bowman</t>
  </si>
  <si>
    <t>Tommy</t>
  </si>
  <si>
    <t>McCrea</t>
  </si>
  <si>
    <t>Catherine</t>
  </si>
  <si>
    <t>Hazel</t>
  </si>
  <si>
    <t>Calderwood</t>
  </si>
  <si>
    <t>McKinley</t>
  </si>
  <si>
    <t>Gregg</t>
  </si>
  <si>
    <t>Adrian</t>
  </si>
  <si>
    <t>Quinn</t>
  </si>
  <si>
    <t>Murphy</t>
  </si>
  <si>
    <t>Eve</t>
  </si>
  <si>
    <t>Gabriel</t>
  </si>
  <si>
    <t>Goodman</t>
  </si>
  <si>
    <t>Maurice</t>
  </si>
  <si>
    <t>Eoghan</t>
  </si>
  <si>
    <t>Jacqueline</t>
  </si>
  <si>
    <t>Rafferty</t>
  </si>
  <si>
    <t>Matt</t>
  </si>
  <si>
    <t>McCrory</t>
  </si>
  <si>
    <t>Brendan</t>
  </si>
  <si>
    <t>Cascone</t>
  </si>
  <si>
    <t>Claire</t>
  </si>
  <si>
    <t>Rodney</t>
  </si>
  <si>
    <t>Coburn</t>
  </si>
  <si>
    <t>Martyn</t>
  </si>
  <si>
    <t>Reid</t>
  </si>
  <si>
    <t>Ryden</t>
  </si>
  <si>
    <t>Veschambre</t>
  </si>
  <si>
    <t>Niall</t>
  </si>
  <si>
    <t>McLaughlin</t>
  </si>
  <si>
    <t>Domhnall</t>
  </si>
  <si>
    <t>Wildy</t>
  </si>
  <si>
    <t>Toner</t>
  </si>
  <si>
    <t>Rusk</t>
  </si>
  <si>
    <t>Gilpin</t>
  </si>
  <si>
    <t>Gourley</t>
  </si>
  <si>
    <t>McKee</t>
  </si>
  <si>
    <t>Scarlett</t>
  </si>
  <si>
    <t>Gallagher</t>
  </si>
  <si>
    <t>Leahy</t>
  </si>
  <si>
    <t>Rooney</t>
  </si>
  <si>
    <t>O'Hare</t>
  </si>
  <si>
    <t>Aaron</t>
  </si>
  <si>
    <t>Dan</t>
  </si>
  <si>
    <t>Huddleston</t>
  </si>
  <si>
    <t>Hunter</t>
  </si>
  <si>
    <t>Friers</t>
  </si>
  <si>
    <t>Rod</t>
  </si>
  <si>
    <t>Runner</t>
  </si>
  <si>
    <t>MV50</t>
  </si>
  <si>
    <t>Douglas</t>
  </si>
  <si>
    <t>MO</t>
  </si>
  <si>
    <t>Dale</t>
  </si>
  <si>
    <t>MV45</t>
  </si>
  <si>
    <t>LV40</t>
  </si>
  <si>
    <t>Mike</t>
  </si>
  <si>
    <t>Barton</t>
  </si>
  <si>
    <t>MV55</t>
  </si>
  <si>
    <t>Cecil</t>
  </si>
  <si>
    <t>McCullough</t>
  </si>
  <si>
    <t>Kathleen</t>
  </si>
  <si>
    <t>Monteverde</t>
  </si>
  <si>
    <t>LV45</t>
  </si>
  <si>
    <t>Taryn</t>
  </si>
  <si>
    <t>McCoy</t>
  </si>
  <si>
    <t>LV35</t>
  </si>
  <si>
    <t>Anna</t>
  </si>
  <si>
    <t>Gordon</t>
  </si>
  <si>
    <t>MV40</t>
  </si>
  <si>
    <t>Linton</t>
  </si>
  <si>
    <t>McCann</t>
  </si>
  <si>
    <t>McGibbon</t>
  </si>
  <si>
    <t>O'Sullivan</t>
  </si>
  <si>
    <t>Teggarty</t>
  </si>
  <si>
    <t>Bailey</t>
  </si>
  <si>
    <t>McKeown</t>
  </si>
  <si>
    <t>Jeremy</t>
  </si>
  <si>
    <t>Knox</t>
  </si>
  <si>
    <t>Dugan</t>
  </si>
  <si>
    <t>Gerry</t>
  </si>
  <si>
    <t>Kingston</t>
  </si>
  <si>
    <t>Peters</t>
  </si>
  <si>
    <t>Ricky</t>
  </si>
  <si>
    <t>Cowan</t>
  </si>
  <si>
    <t>MV60</t>
  </si>
  <si>
    <t>Colm</t>
  </si>
  <si>
    <t>Donal</t>
  </si>
  <si>
    <t>O'Kane</t>
  </si>
  <si>
    <t>Cathal</t>
  </si>
  <si>
    <t>McGreevy</t>
  </si>
  <si>
    <t>Thompson</t>
  </si>
  <si>
    <t>McElroy</t>
  </si>
  <si>
    <t>Reeve</t>
  </si>
  <si>
    <t>Steven</t>
  </si>
  <si>
    <t>Bratty</t>
  </si>
  <si>
    <t>Milligan</t>
  </si>
  <si>
    <t>Watterson</t>
  </si>
  <si>
    <t>Byrne</t>
  </si>
  <si>
    <t>Joseph</t>
  </si>
  <si>
    <t>Jackson</t>
  </si>
  <si>
    <t>Derek</t>
  </si>
  <si>
    <t>Prentice</t>
  </si>
  <si>
    <t>Richardson</t>
  </si>
  <si>
    <t>Carty</t>
  </si>
  <si>
    <t>Diane</t>
  </si>
  <si>
    <t>McElrath</t>
  </si>
  <si>
    <t>Helen</t>
  </si>
  <si>
    <t>Nobi</t>
  </si>
  <si>
    <t>Honeyman</t>
  </si>
  <si>
    <t>Joan</t>
  </si>
  <si>
    <t>Fitzgerald</t>
  </si>
  <si>
    <t>Simone</t>
  </si>
  <si>
    <t>Pester</t>
  </si>
  <si>
    <t>Armstrong</t>
  </si>
  <si>
    <t>Jimmy</t>
  </si>
  <si>
    <t>Cyril</t>
  </si>
  <si>
    <t>Morris</t>
  </si>
  <si>
    <t>Orla</t>
  </si>
  <si>
    <t>Paula</t>
  </si>
  <si>
    <t>McKibbin</t>
  </si>
  <si>
    <t>McIlhagger</t>
  </si>
  <si>
    <t>Vennard</t>
  </si>
  <si>
    <t>McCree</t>
  </si>
  <si>
    <t>Liggett</t>
  </si>
  <si>
    <t>Tony</t>
  </si>
  <si>
    <t>P J</t>
  </si>
  <si>
    <t>McCarthy</t>
  </si>
  <si>
    <t>Cat</t>
  </si>
  <si>
    <t>Connaughton</t>
  </si>
  <si>
    <t>Pamela</t>
  </si>
  <si>
    <t>Ramsbottom</t>
  </si>
  <si>
    <t>Ralph</t>
  </si>
  <si>
    <t>Mercer</t>
  </si>
  <si>
    <t>Ross</t>
  </si>
  <si>
    <t>Ryan</t>
  </si>
  <si>
    <t>Joanna</t>
  </si>
  <si>
    <t>Ted</t>
  </si>
  <si>
    <t>Stewart</t>
  </si>
  <si>
    <t>Elmore</t>
  </si>
  <si>
    <t>Ruth</t>
  </si>
  <si>
    <t>Mawhinney</t>
  </si>
  <si>
    <t>Mannis</t>
  </si>
  <si>
    <t>Kyle</t>
  </si>
  <si>
    <t>Terence</t>
  </si>
  <si>
    <t>Susan</t>
  </si>
  <si>
    <t>McArdle</t>
  </si>
  <si>
    <t>Aisling</t>
  </si>
  <si>
    <t>Crawley</t>
  </si>
  <si>
    <t>Patricia</t>
  </si>
  <si>
    <t>Tracey</t>
  </si>
  <si>
    <t>Magowan</t>
  </si>
  <si>
    <t>Whyte</t>
  </si>
  <si>
    <t>Swail</t>
  </si>
  <si>
    <t>Geddis</t>
  </si>
  <si>
    <t>Jonney</t>
  </si>
  <si>
    <t>Stothers</t>
  </si>
  <si>
    <t>Michael David</t>
  </si>
  <si>
    <t>Tom Samuel Hanna</t>
  </si>
  <si>
    <t>Browne</t>
  </si>
  <si>
    <t>McBurney</t>
  </si>
  <si>
    <t>Irvine</t>
  </si>
  <si>
    <t>Patsy</t>
  </si>
  <si>
    <t>Cahalan</t>
  </si>
  <si>
    <t>Mick</t>
  </si>
  <si>
    <t>Kane</t>
  </si>
  <si>
    <t>Stevenson</t>
  </si>
  <si>
    <t>Forde</t>
  </si>
  <si>
    <t>Gray</t>
  </si>
  <si>
    <t>Therese</t>
  </si>
  <si>
    <t>McInerney</t>
  </si>
  <si>
    <t>Gough</t>
  </si>
  <si>
    <t>Moya</t>
  </si>
  <si>
    <t>Dickson</t>
  </si>
  <si>
    <t>Mervyn</t>
  </si>
  <si>
    <t>Colgan</t>
  </si>
  <si>
    <t>Conway</t>
  </si>
  <si>
    <t>Neal</t>
  </si>
  <si>
    <t>Mia</t>
  </si>
  <si>
    <t>Toman</t>
  </si>
  <si>
    <t>O'Rourke</t>
  </si>
  <si>
    <t>Ashley</t>
  </si>
  <si>
    <t>Miller</t>
  </si>
  <si>
    <t>McCullagh</t>
  </si>
  <si>
    <t>Jason</t>
  </si>
  <si>
    <t>Se</t>
  </si>
  <si>
    <t>Amber</t>
  </si>
  <si>
    <t>Teggart</t>
  </si>
  <si>
    <t>Heaney</t>
  </si>
  <si>
    <t>Al</t>
  </si>
  <si>
    <t>Dorman</t>
  </si>
  <si>
    <t>Graeme</t>
  </si>
  <si>
    <t>Belshaw</t>
  </si>
  <si>
    <t>Marion</t>
  </si>
  <si>
    <t>Wharton</t>
  </si>
  <si>
    <t>Philpott</t>
  </si>
  <si>
    <t>Yan</t>
  </si>
  <si>
    <t>Cotter</t>
  </si>
  <si>
    <t>Paulin</t>
  </si>
  <si>
    <t>Archer</t>
  </si>
  <si>
    <t>Scott</t>
  </si>
  <si>
    <t>Ritchie</t>
  </si>
  <si>
    <t>Melissa</t>
  </si>
  <si>
    <t>Owen</t>
  </si>
  <si>
    <t>Terry</t>
  </si>
  <si>
    <t>Kelleher</t>
  </si>
  <si>
    <t>Ellie</t>
  </si>
  <si>
    <t>Cottam</t>
  </si>
  <si>
    <t>Vincent</t>
  </si>
  <si>
    <t>Farrelly</t>
  </si>
  <si>
    <t>Neylin</t>
  </si>
  <si>
    <t>Kearney</t>
  </si>
  <si>
    <t>Humphreys</t>
  </si>
  <si>
    <t>Rachel</t>
  </si>
  <si>
    <t>Flinn</t>
  </si>
  <si>
    <t>Chapman</t>
  </si>
  <si>
    <t>Buchanan</t>
  </si>
  <si>
    <t>Vaughan</t>
  </si>
  <si>
    <t>Carton</t>
  </si>
  <si>
    <t>Reardon</t>
  </si>
  <si>
    <t>McCandless</t>
  </si>
  <si>
    <t>Joanne</t>
  </si>
  <si>
    <t>Brosnan</t>
  </si>
  <si>
    <t>Prendergast</t>
  </si>
  <si>
    <t>Keira</t>
  </si>
  <si>
    <t>Malone</t>
  </si>
  <si>
    <t>Brenda</t>
  </si>
  <si>
    <t>Anne</t>
  </si>
  <si>
    <t>Kenny</t>
  </si>
  <si>
    <t>Terri</t>
  </si>
  <si>
    <t>Strazdo</t>
  </si>
  <si>
    <t>Milliken</t>
  </si>
  <si>
    <t>Snape</t>
  </si>
  <si>
    <t>Gillies</t>
  </si>
  <si>
    <t>Briggs</t>
  </si>
  <si>
    <t>Suzy</t>
  </si>
  <si>
    <t>Carson</t>
  </si>
  <si>
    <t>Lorraine</t>
  </si>
  <si>
    <t>Fallon</t>
  </si>
  <si>
    <t>Crane</t>
  </si>
  <si>
    <t>Roche</t>
  </si>
  <si>
    <t>Julie</t>
  </si>
  <si>
    <t>McIlveen</t>
  </si>
  <si>
    <t>Jenny</t>
  </si>
  <si>
    <t>Leanne</t>
  </si>
  <si>
    <t>Hynes</t>
  </si>
  <si>
    <t>Rob</t>
  </si>
  <si>
    <t>Kellyann</t>
  </si>
  <si>
    <t>Curran</t>
  </si>
  <si>
    <t>Kris</t>
  </si>
  <si>
    <t>Fairfield</t>
  </si>
  <si>
    <t>Samways</t>
  </si>
  <si>
    <t>Breen</t>
  </si>
  <si>
    <t>Malcom</t>
  </si>
  <si>
    <t>Angus</t>
  </si>
  <si>
    <t>McCready</t>
  </si>
  <si>
    <t>Vann</t>
  </si>
  <si>
    <t>Fairless</t>
  </si>
  <si>
    <t>Gannon</t>
  </si>
  <si>
    <t>Lennon</t>
  </si>
  <si>
    <t>Earney</t>
  </si>
  <si>
    <t>Alister</t>
  </si>
  <si>
    <t>Marcus</t>
  </si>
  <si>
    <t>Gilmore</t>
  </si>
  <si>
    <t>Paolozzi</t>
  </si>
  <si>
    <t>Dermott</t>
  </si>
  <si>
    <t>Perry</t>
  </si>
  <si>
    <t>Nigel</t>
  </si>
  <si>
    <t>Proctor</t>
  </si>
  <si>
    <t>J.P.</t>
  </si>
  <si>
    <t>Kieran</t>
  </si>
  <si>
    <t>Boyle</t>
  </si>
  <si>
    <t>Nick</t>
  </si>
  <si>
    <t>Durrans</t>
  </si>
  <si>
    <t>Morton</t>
  </si>
  <si>
    <t>Shay</t>
  </si>
  <si>
    <t>Foody</t>
  </si>
  <si>
    <t>Fergal</t>
  </si>
  <si>
    <t>Buckley</t>
  </si>
  <si>
    <t>Wallace</t>
  </si>
  <si>
    <t>Wallis</t>
  </si>
  <si>
    <t>Eddie</t>
  </si>
  <si>
    <t>Finn</t>
  </si>
  <si>
    <t>Murtland</t>
  </si>
  <si>
    <t>Mackrell</t>
  </si>
  <si>
    <t>Amy</t>
  </si>
  <si>
    <t>Beggs</t>
  </si>
  <si>
    <t>O'Reilly</t>
  </si>
  <si>
    <t>Egan</t>
  </si>
  <si>
    <t>Caroline</t>
  </si>
  <si>
    <t>Eithne</t>
  </si>
  <si>
    <t>Damian</t>
  </si>
  <si>
    <t>Arnold</t>
  </si>
  <si>
    <t>Creighton</t>
  </si>
  <si>
    <t>Zelda</t>
  </si>
  <si>
    <t>Clifford</t>
  </si>
  <si>
    <t>Jones</t>
  </si>
  <si>
    <t>Helena</t>
  </si>
  <si>
    <t>Rogan</t>
  </si>
  <si>
    <t>Garvey</t>
  </si>
  <si>
    <t>Lamont</t>
  </si>
  <si>
    <t>Dawson</t>
  </si>
  <si>
    <t>Stelfox</t>
  </si>
  <si>
    <t>Hooper</t>
  </si>
  <si>
    <t>Blakely</t>
  </si>
  <si>
    <t>Caro-Lynne</t>
  </si>
  <si>
    <t>Ferris</t>
  </si>
  <si>
    <t>Lesley</t>
  </si>
  <si>
    <t>Coey</t>
  </si>
  <si>
    <t>Cath</t>
  </si>
  <si>
    <t>W J</t>
  </si>
  <si>
    <t>Lewis</t>
  </si>
  <si>
    <t>Wright</t>
  </si>
  <si>
    <t>King</t>
  </si>
  <si>
    <t>Des</t>
  </si>
  <si>
    <t>McMahon</t>
  </si>
  <si>
    <t>Grant</t>
  </si>
  <si>
    <t>Sandford</t>
  </si>
  <si>
    <t>Donaldson</t>
  </si>
  <si>
    <t>Allan</t>
  </si>
  <si>
    <t>Bogle</t>
  </si>
  <si>
    <t>Boreland</t>
  </si>
  <si>
    <t>Cassidy</t>
  </si>
  <si>
    <t>Phelim</t>
  </si>
  <si>
    <t>McAllister</t>
  </si>
  <si>
    <t>Shileen</t>
  </si>
  <si>
    <t>Alexander</t>
  </si>
  <si>
    <t>Toal</t>
  </si>
  <si>
    <t>Dominic</t>
  </si>
  <si>
    <t>Bob</t>
  </si>
  <si>
    <t>Rick</t>
  </si>
  <si>
    <t>Turtle</t>
  </si>
  <si>
    <t>Reed</t>
  </si>
  <si>
    <t>Lavery</t>
  </si>
  <si>
    <t>LV50</t>
  </si>
  <si>
    <t>Open?</t>
  </si>
  <si>
    <t>open?</t>
  </si>
  <si>
    <t>Retired</t>
  </si>
  <si>
    <t>Baggaley</t>
  </si>
  <si>
    <t>Pupinyte</t>
  </si>
  <si>
    <t>McManus</t>
  </si>
  <si>
    <t>Sagovsky</t>
  </si>
  <si>
    <t>McGeeney</t>
  </si>
  <si>
    <t>L</t>
  </si>
  <si>
    <t>M</t>
  </si>
  <si>
    <t>Jill</t>
  </si>
  <si>
    <t>Nikki</t>
  </si>
  <si>
    <t>Witten</t>
  </si>
  <si>
    <t>Zoe</t>
  </si>
  <si>
    <t>Lindsay</t>
  </si>
  <si>
    <t>Foyle</t>
  </si>
  <si>
    <t>Carey</t>
  </si>
  <si>
    <t>Maura</t>
  </si>
  <si>
    <t>Mulvey</t>
  </si>
  <si>
    <t>Don</t>
  </si>
  <si>
    <t>Albert</t>
  </si>
  <si>
    <t>Congleton</t>
  </si>
  <si>
    <t>Rory</t>
  </si>
  <si>
    <t>Foley</t>
  </si>
  <si>
    <t>Karl</t>
  </si>
  <si>
    <t>Hoffman</t>
  </si>
  <si>
    <t>Bergin</t>
  </si>
  <si>
    <t>Cardy</t>
  </si>
  <si>
    <t>McGlade</t>
  </si>
  <si>
    <t>Clyde</t>
  </si>
  <si>
    <t>Johnston</t>
  </si>
  <si>
    <t>Watters</t>
  </si>
  <si>
    <t>Levins</t>
  </si>
  <si>
    <t>Martin C.</t>
  </si>
  <si>
    <t>Walsh</t>
  </si>
  <si>
    <t>McGrory</t>
  </si>
  <si>
    <t>Cleve</t>
  </si>
  <si>
    <t>Speers</t>
  </si>
  <si>
    <t>Donna</t>
  </si>
  <si>
    <t>Wayne</t>
  </si>
  <si>
    <t>Moore</t>
  </si>
  <si>
    <t>Flynn</t>
  </si>
  <si>
    <t>Frances</t>
  </si>
  <si>
    <t>Mullin</t>
  </si>
  <si>
    <t>McAleavey</t>
  </si>
  <si>
    <t>Hickey</t>
  </si>
  <si>
    <t>William</t>
  </si>
  <si>
    <t>McGovern</t>
  </si>
  <si>
    <t>Orr</t>
  </si>
  <si>
    <t>Rebecca</t>
  </si>
  <si>
    <t>McHugh</t>
  </si>
  <si>
    <t>Ensor</t>
  </si>
  <si>
    <t>Julia</t>
  </si>
  <si>
    <t>Kerr</t>
  </si>
  <si>
    <t>Ali</t>
  </si>
  <si>
    <t>Thomas</t>
  </si>
  <si>
    <t>Moffett</t>
  </si>
  <si>
    <t>Kathryn</t>
  </si>
  <si>
    <t>Matthew</t>
  </si>
  <si>
    <t>Rice</t>
  </si>
  <si>
    <t>Heather</t>
  </si>
  <si>
    <t>Porter</t>
  </si>
  <si>
    <t>Ciara</t>
  </si>
  <si>
    <t>Mullan</t>
  </si>
  <si>
    <t>Alana</t>
  </si>
  <si>
    <t>McMullan</t>
  </si>
  <si>
    <t>Dave</t>
  </si>
  <si>
    <t>Eoin</t>
  </si>
  <si>
    <t>Jamie</t>
  </si>
  <si>
    <t>Noel</t>
  </si>
  <si>
    <t>McCarter</t>
  </si>
  <si>
    <t>Boyd</t>
  </si>
  <si>
    <t>Bart</t>
  </si>
  <si>
    <t>McSweeney</t>
  </si>
  <si>
    <t>Redmond</t>
  </si>
  <si>
    <t>Doherty</t>
  </si>
  <si>
    <t>Padraig</t>
  </si>
  <si>
    <t>Hanratty</t>
  </si>
  <si>
    <t>Dunlop</t>
  </si>
  <si>
    <t>Eamonn</t>
  </si>
  <si>
    <t>Jerome</t>
  </si>
  <si>
    <t>McGrady</t>
  </si>
  <si>
    <t>Finucane</t>
  </si>
  <si>
    <t>Conan</t>
  </si>
  <si>
    <t>O'Neill</t>
  </si>
  <si>
    <t>Oliver</t>
  </si>
  <si>
    <t>Coyle</t>
  </si>
  <si>
    <t>Colhoun</t>
  </si>
  <si>
    <t>Sonia</t>
  </si>
  <si>
    <t>Hibbert</t>
  </si>
  <si>
    <t>Justin</t>
  </si>
  <si>
    <t>Karen</t>
  </si>
  <si>
    <t>Moloney</t>
  </si>
  <si>
    <t>Ferguson</t>
  </si>
  <si>
    <t>Kingsley</t>
  </si>
  <si>
    <t>Nelson</t>
  </si>
  <si>
    <t>Jamie-Lee</t>
  </si>
  <si>
    <t>Pollins</t>
  </si>
  <si>
    <t>Deborah</t>
  </si>
  <si>
    <t>Lee</t>
  </si>
  <si>
    <t>Katherine D.</t>
  </si>
  <si>
    <t>Rull</t>
  </si>
  <si>
    <t>Lorelie L.</t>
  </si>
  <si>
    <t>Gule</t>
  </si>
  <si>
    <t>Dougan</t>
  </si>
  <si>
    <t>Sian</t>
  </si>
  <si>
    <t>McCleave</t>
  </si>
  <si>
    <t>Damien</t>
  </si>
  <si>
    <t>Rea</t>
  </si>
  <si>
    <t>Cranston</t>
  </si>
  <si>
    <t>Paulette</t>
  </si>
  <si>
    <t>Thomson</t>
  </si>
  <si>
    <t>Ragg</t>
  </si>
  <si>
    <t>Barr</t>
  </si>
  <si>
    <t>McGreeney</t>
  </si>
  <si>
    <t>Burns</t>
  </si>
  <si>
    <t>Dermot</t>
  </si>
  <si>
    <t>Marguerite</t>
  </si>
  <si>
    <t>Robinson</t>
  </si>
  <si>
    <t>Jill E.</t>
  </si>
  <si>
    <t>Earley</t>
  </si>
  <si>
    <t>Seamus</t>
  </si>
  <si>
    <t>Moran</t>
  </si>
  <si>
    <t>McKenna</t>
  </si>
  <si>
    <t>Morgan</t>
  </si>
  <si>
    <t>Weir</t>
  </si>
  <si>
    <t>Diarmaid</t>
  </si>
  <si>
    <t>MacAuley</t>
  </si>
  <si>
    <t>Glenn</t>
  </si>
  <si>
    <t>Parker</t>
  </si>
  <si>
    <t>Bowers</t>
  </si>
  <si>
    <t>Allen</t>
  </si>
  <si>
    <t>Phil</t>
  </si>
  <si>
    <t>Poag</t>
  </si>
  <si>
    <t>Davis</t>
  </si>
  <si>
    <t>McDermot</t>
  </si>
  <si>
    <t>Julie Ann</t>
  </si>
  <si>
    <t>Taaffe</t>
  </si>
  <si>
    <t>Siobhan</t>
  </si>
  <si>
    <t>Payne</t>
  </si>
  <si>
    <t>Rutherford</t>
  </si>
  <si>
    <t>Bill</t>
  </si>
  <si>
    <t>Cash</t>
  </si>
  <si>
    <t>Johnny</t>
  </si>
  <si>
    <t>Devlin</t>
  </si>
  <si>
    <t>Norman</t>
  </si>
  <si>
    <t>Adair</t>
  </si>
  <si>
    <t>Malloy</t>
  </si>
  <si>
    <t>Robson</t>
  </si>
  <si>
    <t>Eamon</t>
  </si>
  <si>
    <t>Enda</t>
  </si>
  <si>
    <t>Dooley</t>
  </si>
  <si>
    <t>Kownacka</t>
  </si>
  <si>
    <t>Anthony</t>
  </si>
  <si>
    <t>Timmins</t>
  </si>
  <si>
    <t>Currie</t>
  </si>
  <si>
    <t>Victor</t>
  </si>
  <si>
    <t>Adamson</t>
  </si>
  <si>
    <t>Cromie</t>
  </si>
  <si>
    <t>Shealy</t>
  </si>
  <si>
    <t>Nicola</t>
  </si>
  <si>
    <t>Geoff</t>
  </si>
  <si>
    <t>Hewitt</t>
  </si>
  <si>
    <t>Brogan</t>
  </si>
  <si>
    <t>Illingworth</t>
  </si>
  <si>
    <t>Allison</t>
  </si>
  <si>
    <t>Ganley</t>
  </si>
  <si>
    <t>Kale</t>
  </si>
  <si>
    <t>Dennis</t>
  </si>
  <si>
    <t>Bernie</t>
  </si>
  <si>
    <t>Austin</t>
  </si>
  <si>
    <t>McCausland</t>
  </si>
  <si>
    <t>Emerson</t>
  </si>
  <si>
    <t>Daniel</t>
  </si>
  <si>
    <t>Bleakley</t>
  </si>
  <si>
    <t>Malcolm</t>
  </si>
  <si>
    <t>Edward</t>
  </si>
  <si>
    <t>Chrissy</t>
  </si>
  <si>
    <t>Irwin</t>
  </si>
  <si>
    <t>Rab</t>
  </si>
  <si>
    <t>Holden</t>
  </si>
  <si>
    <t>Durant</t>
  </si>
  <si>
    <t>Hegarty</t>
  </si>
  <si>
    <t>Kian</t>
  </si>
  <si>
    <t>Clegg</t>
  </si>
  <si>
    <t>Tom</t>
  </si>
  <si>
    <t>McWilliams</t>
  </si>
  <si>
    <t>Trenholm</t>
  </si>
  <si>
    <t>Robin</t>
  </si>
  <si>
    <t>Kraemer</t>
  </si>
  <si>
    <t>Andy</t>
  </si>
  <si>
    <t>Morrow</t>
  </si>
  <si>
    <t>Dyson</t>
  </si>
  <si>
    <t>Elaine</t>
  </si>
  <si>
    <t>Huey</t>
  </si>
  <si>
    <t>Dean</t>
  </si>
  <si>
    <t>Madill</t>
  </si>
  <si>
    <t>McLintock</t>
  </si>
  <si>
    <t>Roy</t>
  </si>
  <si>
    <t>Topping</t>
  </si>
  <si>
    <t>Scollard</t>
  </si>
  <si>
    <t>Leo</t>
  </si>
  <si>
    <t>Eimear</t>
  </si>
  <si>
    <t>Doyle</t>
  </si>
  <si>
    <t>Lorna</t>
  </si>
  <si>
    <t>Carpenter</t>
  </si>
  <si>
    <t>Devereux</t>
  </si>
  <si>
    <t>O'Keeffe</t>
  </si>
  <si>
    <t>Waterworth</t>
  </si>
  <si>
    <t>Kingsberry</t>
  </si>
  <si>
    <t>Monks-Smith</t>
  </si>
  <si>
    <t>Ken</t>
  </si>
  <si>
    <t>Cowley</t>
  </si>
  <si>
    <t>Aidan</t>
  </si>
  <si>
    <t>Roe</t>
  </si>
  <si>
    <t>Miskelly</t>
  </si>
  <si>
    <t>Georgina</t>
  </si>
  <si>
    <t>Milne</t>
  </si>
  <si>
    <t>Kayleigh</t>
  </si>
  <si>
    <t>Fleming</t>
  </si>
  <si>
    <t>Priestley</t>
  </si>
  <si>
    <t>Bagnall</t>
  </si>
  <si>
    <t>Gilligan</t>
  </si>
  <si>
    <t>Forster</t>
  </si>
  <si>
    <t>Daniels</t>
  </si>
  <si>
    <t>Maxwell</t>
  </si>
  <si>
    <t>McQuillan</t>
  </si>
  <si>
    <t>McGrellis</t>
  </si>
  <si>
    <t>Pete</t>
  </si>
  <si>
    <t>Cunningham</t>
  </si>
  <si>
    <t>Neville</t>
  </si>
  <si>
    <t>Campbell</t>
  </si>
  <si>
    <t>Violet</t>
  </si>
  <si>
    <t>Robert James</t>
  </si>
  <si>
    <t>Ingram</t>
  </si>
  <si>
    <t>Smiley</t>
  </si>
  <si>
    <t>Davison</t>
  </si>
  <si>
    <t>Marks</t>
  </si>
  <si>
    <t>McAlinden</t>
  </si>
  <si>
    <t>Herron</t>
  </si>
  <si>
    <t>Ivan</t>
  </si>
  <si>
    <t>Sadlier</t>
  </si>
  <si>
    <t>Lloyd</t>
  </si>
  <si>
    <t>McCloy</t>
  </si>
  <si>
    <t>Conal</t>
  </si>
  <si>
    <t>McCartan</t>
  </si>
  <si>
    <t>Church</t>
  </si>
  <si>
    <t>LO</t>
  </si>
  <si>
    <t>Jovanovic</t>
  </si>
  <si>
    <t>McClenaghan</t>
  </si>
  <si>
    <t>Dolores</t>
  </si>
  <si>
    <t>Hannon</t>
  </si>
  <si>
    <t>Teaffe</t>
  </si>
  <si>
    <t>Teresa</t>
  </si>
  <si>
    <t>Fitzsimons</t>
  </si>
  <si>
    <t>Bryan</t>
  </si>
  <si>
    <t>Emer</t>
  </si>
  <si>
    <t>McLoughlin</t>
  </si>
  <si>
    <t>Heery</t>
  </si>
  <si>
    <t>Gargan</t>
  </si>
  <si>
    <t>Lisa</t>
  </si>
  <si>
    <t>Matchett</t>
  </si>
  <si>
    <t>McKay</t>
  </si>
  <si>
    <t>Moreland</t>
  </si>
  <si>
    <t>Daly</t>
  </si>
  <si>
    <t>Katrina</t>
  </si>
  <si>
    <t>Williams</t>
  </si>
  <si>
    <t>Gina</t>
  </si>
  <si>
    <t>Linda</t>
  </si>
  <si>
    <t>Lisbeth</t>
  </si>
  <si>
    <t>Crone</t>
  </si>
  <si>
    <t>Halpin</t>
  </si>
  <si>
    <t>Leona</t>
  </si>
  <si>
    <t>Farrell</t>
  </si>
  <si>
    <t>Drummond</t>
  </si>
  <si>
    <t>Blair</t>
  </si>
  <si>
    <t>Jane</t>
  </si>
  <si>
    <t>Friel</t>
  </si>
  <si>
    <t>Moorhead</t>
  </si>
  <si>
    <t>Sinclair</t>
  </si>
  <si>
    <t>McDevitt</t>
  </si>
  <si>
    <t>Louise</t>
  </si>
  <si>
    <t>Sé</t>
  </si>
  <si>
    <t>Logan Shaw</t>
  </si>
  <si>
    <t>Isaac</t>
  </si>
  <si>
    <t>Caddell</t>
  </si>
  <si>
    <t>Evans</t>
  </si>
  <si>
    <t>McGivern</t>
  </si>
  <si>
    <t>Sellwood</t>
  </si>
  <si>
    <t>Bickerstaff</t>
  </si>
  <si>
    <t>Edwin</t>
  </si>
  <si>
    <t>Elvin</t>
  </si>
  <si>
    <t>Carla</t>
  </si>
  <si>
    <t>Morrison</t>
  </si>
  <si>
    <t>Geraldine</t>
  </si>
  <si>
    <t>O'Connell</t>
  </si>
  <si>
    <t>Farragher</t>
  </si>
  <si>
    <t>Andrews</t>
  </si>
  <si>
    <t>Jessica</t>
  </si>
  <si>
    <t>Rhoder-Jones</t>
  </si>
  <si>
    <t>Cook</t>
  </si>
  <si>
    <t>Jack</t>
  </si>
  <si>
    <t>May</t>
  </si>
  <si>
    <t>Lyons</t>
  </si>
  <si>
    <t>Genevieve</t>
  </si>
  <si>
    <t>Vaz</t>
  </si>
  <si>
    <t>Gráinne</t>
  </si>
  <si>
    <t>Rowe</t>
  </si>
  <si>
    <t>Eric</t>
  </si>
  <si>
    <t>Burke</t>
  </si>
  <si>
    <t>Taylor</t>
  </si>
  <si>
    <t>Glennon</t>
  </si>
  <si>
    <t>McCormack</t>
  </si>
  <si>
    <t>Elder</t>
  </si>
  <si>
    <t>Pam</t>
  </si>
  <si>
    <t>Fulton</t>
  </si>
  <si>
    <t>Rogers</t>
  </si>
  <si>
    <t>Ronnie</t>
  </si>
  <si>
    <t>Menice</t>
  </si>
  <si>
    <t>Grieve</t>
  </si>
  <si>
    <t>Freddie</t>
  </si>
  <si>
    <t>French</t>
  </si>
  <si>
    <t>Dessie</t>
  </si>
  <si>
    <t>Redpath</t>
  </si>
  <si>
    <t>Davey</t>
  </si>
  <si>
    <t>Jon</t>
  </si>
  <si>
    <t>McGimpsey</t>
  </si>
  <si>
    <t>Watt</t>
  </si>
  <si>
    <t>Hibberd</t>
  </si>
  <si>
    <t>Bottell</t>
  </si>
  <si>
    <t>Liz</t>
  </si>
  <si>
    <t>Duffy</t>
  </si>
  <si>
    <t>McConnell</t>
  </si>
  <si>
    <t>Williamson</t>
  </si>
  <si>
    <t>Séan</t>
  </si>
  <si>
    <t>Convery</t>
  </si>
  <si>
    <t>Killian</t>
  </si>
  <si>
    <t>O'Rawe</t>
  </si>
  <si>
    <t>Stubbs</t>
  </si>
  <si>
    <t>Donnacha</t>
  </si>
  <si>
    <t>Keery</t>
  </si>
  <si>
    <t>Davidson</t>
  </si>
  <si>
    <t>Bratney</t>
  </si>
  <si>
    <t>Garrett</t>
  </si>
  <si>
    <t>Mary D</t>
  </si>
  <si>
    <t>Connell</t>
  </si>
  <si>
    <t>Cully</t>
  </si>
  <si>
    <t>Ayre</t>
  </si>
  <si>
    <t>McMurray</t>
  </si>
  <si>
    <t>Bronagh</t>
  </si>
  <si>
    <t>Mahon</t>
  </si>
  <si>
    <t>Whitcroft</t>
  </si>
  <si>
    <t>Sharon</t>
  </si>
  <si>
    <t>Bloomer</t>
  </si>
  <si>
    <t>Carl Victor</t>
  </si>
  <si>
    <t>Baine</t>
  </si>
  <si>
    <t>Denis</t>
  </si>
  <si>
    <t>Angela</t>
  </si>
  <si>
    <t>Harvey</t>
  </si>
  <si>
    <t>Stan</t>
  </si>
  <si>
    <t>Stout</t>
  </si>
  <si>
    <t>Jake</t>
  </si>
  <si>
    <t>Samuels</t>
  </si>
  <si>
    <t>Law</t>
  </si>
  <si>
    <t>Gault</t>
  </si>
  <si>
    <t>McPeake</t>
  </si>
  <si>
    <t>Aneta</t>
  </si>
  <si>
    <t>Kudra</t>
  </si>
  <si>
    <t>Steen</t>
  </si>
  <si>
    <t>McVeigh</t>
  </si>
  <si>
    <t>Blanka</t>
  </si>
  <si>
    <t>Choloniewska</t>
  </si>
  <si>
    <t>Agnieszka</t>
  </si>
  <si>
    <t>Lagner</t>
  </si>
  <si>
    <t>Mageean</t>
  </si>
  <si>
    <t>Nakonieczna</t>
  </si>
  <si>
    <t>Thérèse</t>
  </si>
  <si>
    <t>McInerny</t>
  </si>
  <si>
    <t>Idris</t>
  </si>
  <si>
    <t>Mahood</t>
  </si>
  <si>
    <t>Arkadiusz</t>
  </si>
  <si>
    <t>Kuberski</t>
  </si>
  <si>
    <t>Grzegorz</t>
  </si>
  <si>
    <t>Stelmaszczuk</t>
  </si>
  <si>
    <t>McDowell</t>
  </si>
  <si>
    <t>Mayrs</t>
  </si>
  <si>
    <t>Conaghan</t>
  </si>
  <si>
    <t>McMenamin</t>
  </si>
  <si>
    <t>Kinsella</t>
  </si>
  <si>
    <t>Niamh</t>
  </si>
  <si>
    <t>Goodland</t>
  </si>
  <si>
    <t>Myersclough</t>
  </si>
  <si>
    <t>Joel</t>
  </si>
  <si>
    <t>Best</t>
  </si>
  <si>
    <t>Hunston</t>
  </si>
  <si>
    <t>Myles</t>
  </si>
  <si>
    <t>Wilkin</t>
  </si>
  <si>
    <t>Kerry</t>
  </si>
  <si>
    <t>Edwards</t>
  </si>
  <si>
    <t>Edgar</t>
  </si>
  <si>
    <t>Magee</t>
  </si>
  <si>
    <t>Lappin</t>
  </si>
  <si>
    <t>Gregson</t>
  </si>
  <si>
    <t>Si</t>
  </si>
  <si>
    <t>Glover</t>
  </si>
  <si>
    <t>Connor</t>
  </si>
  <si>
    <t>L J</t>
  </si>
  <si>
    <t>Suffern</t>
  </si>
  <si>
    <t>Hasson</t>
  </si>
  <si>
    <t>Houston</t>
  </si>
  <si>
    <t>Gilmour</t>
  </si>
  <si>
    <t>Cahal</t>
  </si>
  <si>
    <t>Kielty</t>
  </si>
  <si>
    <t>Wee</t>
  </si>
  <si>
    <t>Dara</t>
  </si>
  <si>
    <t>O'Hartghaile</t>
  </si>
  <si>
    <t>Prow</t>
  </si>
  <si>
    <t>Carr</t>
  </si>
  <si>
    <t>McNulty</t>
  </si>
  <si>
    <t>Callan</t>
  </si>
  <si>
    <t>Frankie</t>
  </si>
  <si>
    <t>Alastair</t>
  </si>
  <si>
    <t>Haddow</t>
  </si>
  <si>
    <t>McCoubrey</t>
  </si>
  <si>
    <t>Jonny</t>
  </si>
  <si>
    <t>Steede</t>
  </si>
  <si>
    <t>Largey</t>
  </si>
  <si>
    <t>L40</t>
  </si>
  <si>
    <t>Trainor</t>
  </si>
  <si>
    <t>Manderson</t>
  </si>
  <si>
    <t>Jordan</t>
  </si>
  <si>
    <t>Little</t>
  </si>
  <si>
    <t>Pól</t>
  </si>
  <si>
    <t>ó Murchin</t>
  </si>
  <si>
    <t>Ayling</t>
  </si>
  <si>
    <t>Debbie</t>
  </si>
  <si>
    <t>Kendall</t>
  </si>
  <si>
    <t>Hodge</t>
  </si>
  <si>
    <t>Xavier</t>
  </si>
  <si>
    <t>Calafell Amorós</t>
  </si>
  <si>
    <t>Carles</t>
  </si>
  <si>
    <t>Pijuan Caus</t>
  </si>
  <si>
    <t>Garth</t>
  </si>
  <si>
    <t>Shimmonds</t>
  </si>
  <si>
    <t>Place</t>
  </si>
  <si>
    <t>dnf</t>
  </si>
  <si>
    <t>31=</t>
  </si>
  <si>
    <t>40=</t>
  </si>
  <si>
    <t>52=</t>
  </si>
  <si>
    <t>62=</t>
  </si>
  <si>
    <t>RóisÁine</t>
  </si>
  <si>
    <t>Stephen Gault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</si>
</sst>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0.0%"/>
    <numFmt numFmtId="166" formatCode="h:mm"/>
    <numFmt numFmtId="167" formatCode="h:mm:ss"/>
    <numFmt numFmtId="168" formatCode="[$-409]h:mm:ss\ AM/PM;@"/>
    <numFmt numFmtId="169" formatCode="[$-409]h:mm"/>
    <numFmt numFmtId="170" formatCode="[$-409]h:mm\ AM/PM;@"/>
    <numFmt numFmtId="171" formatCode="[$-809]dd\ mmmm\ yyyy"/>
    <numFmt numFmtId="172" formatCode="[$-F400]h:mm:ss\ AM/PM"/>
  </numFmts>
  <fonts count="41">
    <font>
      <sz val="10"/>
      <name val="Arial"/>
      <family val="0"/>
    </font>
    <font>
      <b/>
      <sz val="36"/>
      <name val="Script"/>
      <family val="4"/>
    </font>
    <font>
      <b/>
      <sz val="10"/>
      <name val="Script"/>
      <family val="4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i/>
      <sz val="36"/>
      <name val="French Script MT"/>
      <family val="4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7" fontId="3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34" borderId="0" xfId="0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167" fontId="3" fillId="33" borderId="0" xfId="0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3" fillId="33" borderId="0" xfId="0" applyNumberFormat="1" applyFont="1" applyFill="1" applyAlignment="1">
      <alignment horizontal="center"/>
    </xf>
    <xf numFmtId="20" fontId="3" fillId="33" borderId="0" xfId="0" applyNumberFormat="1" applyFont="1" applyFill="1" applyBorder="1" applyAlignment="1">
      <alignment horizontal="center" vertical="top" wrapText="1"/>
    </xf>
    <xf numFmtId="20" fontId="3" fillId="33" borderId="0" xfId="0" applyNumberFormat="1" applyFont="1" applyFill="1" applyBorder="1" applyAlignment="1">
      <alignment/>
    </xf>
    <xf numFmtId="21" fontId="3" fillId="33" borderId="0" xfId="0" applyNumberFormat="1" applyFont="1" applyFill="1" applyBorder="1" applyAlignment="1">
      <alignment horizontal="center" vertical="top" wrapText="1"/>
    </xf>
    <xf numFmtId="21" fontId="0" fillId="0" borderId="0" xfId="0" applyNumberFormat="1" applyBorder="1" applyAlignment="1">
      <alignment horizontal="center"/>
    </xf>
    <xf numFmtId="21" fontId="3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0" xfId="0" applyNumberFormat="1" applyBorder="1" applyAlignment="1">
      <alignment/>
    </xf>
    <xf numFmtId="2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22" fontId="0" fillId="0" borderId="0" xfId="0" applyNumberFormat="1" applyFont="1" applyFill="1" applyBorder="1" applyAlignment="1">
      <alignment horizontal="center"/>
    </xf>
    <xf numFmtId="22" fontId="0" fillId="0" borderId="0" xfId="0" applyNumberFormat="1" applyFont="1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365"/>
  <sheetViews>
    <sheetView zoomScalePageLayoutView="0" workbookViewId="0" topLeftCell="A1">
      <pane ySplit="3" topLeftCell="A254" activePane="bottomLeft" state="frozen"/>
      <selection pane="topLeft" activeCell="A1" sqref="A1"/>
      <selection pane="bottomLeft" activeCell="G287" sqref="G287"/>
    </sheetView>
  </sheetViews>
  <sheetFormatPr defaultColWidth="9.140625" defaultRowHeight="12.75"/>
  <cols>
    <col min="1" max="1" width="7.8515625" style="7" customWidth="1"/>
    <col min="2" max="2" width="8.8515625" style="7" customWidth="1"/>
    <col min="3" max="3" width="10.7109375" style="6" bestFit="1" customWidth="1"/>
    <col min="4" max="4" width="12.421875" style="6" bestFit="1" customWidth="1"/>
    <col min="5" max="5" width="10.421875" style="9" bestFit="1" customWidth="1"/>
    <col min="6" max="6" width="17.28125" style="6" customWidth="1"/>
    <col min="7" max="7" width="10.421875" style="6" customWidth="1"/>
    <col min="8" max="8" width="13.28125" style="6" hidden="1" customWidth="1"/>
    <col min="9" max="9" width="0" style="6" hidden="1" customWidth="1"/>
    <col min="10" max="10" width="15.421875" style="23" customWidth="1"/>
    <col min="11" max="11" width="13.00390625" style="8" bestFit="1" customWidth="1"/>
    <col min="12" max="12" width="7.8515625" style="7" bestFit="1" customWidth="1"/>
    <col min="13" max="13" width="8.00390625" style="7" customWidth="1"/>
    <col min="14" max="14" width="7.8515625" style="7" customWidth="1"/>
    <col min="15" max="15" width="7.8515625" style="7" bestFit="1" customWidth="1"/>
    <col min="16" max="19" width="8.00390625" style="7" customWidth="1"/>
    <col min="21" max="16384" width="9.140625" style="6" customWidth="1"/>
  </cols>
  <sheetData>
    <row r="1" spans="1:21" ht="40.5" customHeight="1">
      <c r="A1" s="12" t="s">
        <v>136</v>
      </c>
      <c r="B1" s="12" t="s">
        <v>31</v>
      </c>
      <c r="C1" s="12" t="s">
        <v>0</v>
      </c>
      <c r="D1" s="12" t="s">
        <v>1</v>
      </c>
      <c r="E1" s="20" t="s">
        <v>2</v>
      </c>
      <c r="F1" s="12" t="s">
        <v>17</v>
      </c>
      <c r="G1" s="12" t="s">
        <v>18</v>
      </c>
      <c r="H1" s="12" t="s">
        <v>3</v>
      </c>
      <c r="I1" s="12"/>
      <c r="J1" s="22" t="s">
        <v>26</v>
      </c>
      <c r="K1" s="13" t="s">
        <v>27</v>
      </c>
      <c r="L1" s="10" t="s">
        <v>32</v>
      </c>
      <c r="M1" s="10" t="s">
        <v>34</v>
      </c>
      <c r="N1" s="10" t="s">
        <v>29</v>
      </c>
      <c r="O1" s="10" t="s">
        <v>33</v>
      </c>
      <c r="P1" s="11" t="s">
        <v>35</v>
      </c>
      <c r="Q1" s="11" t="s">
        <v>36</v>
      </c>
      <c r="R1" s="11" t="s">
        <v>30</v>
      </c>
      <c r="S1" s="11" t="s">
        <v>37</v>
      </c>
      <c r="T1" s="12" t="s">
        <v>135</v>
      </c>
      <c r="U1"/>
    </row>
    <row r="2" spans="1:21" ht="12.75">
      <c r="A2" s="3"/>
      <c r="B2" s="3"/>
      <c r="C2" s="4"/>
      <c r="D2" s="4"/>
      <c r="E2" s="21"/>
      <c r="F2" s="4"/>
      <c r="G2" s="4"/>
      <c r="H2" s="4"/>
      <c r="I2" s="4"/>
      <c r="J2" s="24"/>
      <c r="K2" s="5"/>
      <c r="L2" s="14">
        <f>COUNTIF(L4:L365,"WR")</f>
        <v>45</v>
      </c>
      <c r="M2" s="14">
        <f>COUNTIF(M4:M365,"WF")</f>
        <v>253</v>
      </c>
      <c r="N2" s="14">
        <f>COUNTIF(N4:N365,"WO")</f>
        <v>0</v>
      </c>
      <c r="O2" s="14">
        <f>COUNTIF(O4:O365,"W")</f>
        <v>298</v>
      </c>
      <c r="P2" s="15">
        <f>COUNTIF(P4:P365,"RR")</f>
        <v>1</v>
      </c>
      <c r="Q2" s="15">
        <f>COUNTIF(Q4:Q365,"RF")</f>
        <v>63</v>
      </c>
      <c r="R2" s="15">
        <f>COUNTIF(R4:R365,"RO")</f>
        <v>0</v>
      </c>
      <c r="S2" s="15">
        <f>COUNTIF(S4:S365,"R")</f>
        <v>64</v>
      </c>
      <c r="T2" s="19">
        <f>MIN(K:K)</f>
        <v>0.15697916666666667</v>
      </c>
      <c r="U2" s="18"/>
    </row>
    <row r="3" spans="1:21" ht="12.75">
      <c r="A3" s="3"/>
      <c r="B3" s="3"/>
      <c r="C3" s="4"/>
      <c r="D3" s="4"/>
      <c r="E3" s="21"/>
      <c r="F3" s="4"/>
      <c r="G3" s="4"/>
      <c r="H3" s="4"/>
      <c r="I3" s="4"/>
      <c r="J3" s="24"/>
      <c r="K3" s="5"/>
      <c r="L3" s="14"/>
      <c r="M3" s="14"/>
      <c r="N3" s="14"/>
      <c r="O3" s="14"/>
      <c r="P3" s="15"/>
      <c r="Q3" s="15"/>
      <c r="R3" s="15"/>
      <c r="S3" s="15"/>
      <c r="T3" s="19"/>
      <c r="U3" s="18"/>
    </row>
    <row r="4" spans="1:19" ht="12.75">
      <c r="A4" s="7">
        <v>1</v>
      </c>
      <c r="B4" s="7" t="s">
        <v>13</v>
      </c>
      <c r="C4" s="16" t="s">
        <v>128</v>
      </c>
      <c r="D4" s="16" t="s">
        <v>761</v>
      </c>
      <c r="J4" s="32">
        <v>41498.78637731481</v>
      </c>
      <c r="K4" s="8" t="s">
        <v>514</v>
      </c>
      <c r="L4" s="7" t="str">
        <f aca="true" t="shared" si="0" ref="L4:L21">IF(($B4="Walker")*(K4="Retired"),"WR","")</f>
        <v>WR</v>
      </c>
      <c r="M4" s="7">
        <f aca="true" t="shared" si="1" ref="M4:M67">IF(($B4="Walker")*(K4&lt;&gt;"Retired")*(K4&lt;&gt;""),"WF","")</f>
      </c>
      <c r="N4" s="7">
        <f aca="true" t="shared" si="2" ref="N4:N67">IF(($B4="Walker")*(K4&lt;&gt;"Retired")*(K4=""),"WO","")</f>
      </c>
      <c r="O4" s="7" t="str">
        <f aca="true" t="shared" si="3" ref="O4:O67">IF(($B4="Walker"),"W","")</f>
        <v>W</v>
      </c>
      <c r="P4" s="7">
        <f aca="true" t="shared" si="4" ref="P4:P67">IF(($B4="Runner")*(K4="Retired"),"RR","")</f>
      </c>
      <c r="Q4" s="7">
        <f aca="true" t="shared" si="5" ref="Q4:Q67">IF(($B4="Runner")*(K4&lt;&gt;"Retired")*(K4&lt;&gt;""),"RF","")</f>
      </c>
      <c r="R4" s="7">
        <f aca="true" t="shared" si="6" ref="R4:R67">IF(($B4="Runner")*(K4&lt;&gt;"Retired")*(K4=""),"RO","")</f>
      </c>
      <c r="S4" s="7">
        <f aca="true" t="shared" si="7" ref="S4:S67">IF(($B4="Runner"),"R","")</f>
      </c>
    </row>
    <row r="5" spans="1:19" ht="12.75">
      <c r="A5" s="7">
        <v>2</v>
      </c>
      <c r="B5" s="7" t="s">
        <v>13</v>
      </c>
      <c r="C5" s="16" t="s">
        <v>12</v>
      </c>
      <c r="D5" s="16" t="s">
        <v>186</v>
      </c>
      <c r="E5" s="9">
        <v>0.28125</v>
      </c>
      <c r="G5" s="16"/>
      <c r="J5" s="32">
        <v>41496.82938657407</v>
      </c>
      <c r="K5" s="8">
        <v>41496.54813657407</v>
      </c>
      <c r="L5" s="7">
        <f t="shared" si="0"/>
      </c>
      <c r="M5" s="7" t="str">
        <f t="shared" si="1"/>
        <v>WF</v>
      </c>
      <c r="N5" s="7">
        <f t="shared" si="2"/>
      </c>
      <c r="O5" s="7" t="str">
        <f t="shared" si="3"/>
        <v>W</v>
      </c>
      <c r="P5" s="7">
        <f t="shared" si="4"/>
      </c>
      <c r="Q5" s="7">
        <f t="shared" si="5"/>
      </c>
      <c r="R5" s="7">
        <f t="shared" si="6"/>
      </c>
      <c r="S5" s="7">
        <f t="shared" si="7"/>
      </c>
    </row>
    <row r="6" spans="1:19" ht="12.75">
      <c r="A6" s="7">
        <v>3</v>
      </c>
      <c r="B6" s="7" t="s">
        <v>13</v>
      </c>
      <c r="C6" s="16" t="s">
        <v>762</v>
      </c>
      <c r="D6" s="16" t="s">
        <v>763</v>
      </c>
      <c r="E6" s="9">
        <v>0.28125</v>
      </c>
      <c r="J6" s="32">
        <v>41496.8287037037</v>
      </c>
      <c r="K6" s="8">
        <v>41496.5474537037</v>
      </c>
      <c r="L6" s="7">
        <f t="shared" si="0"/>
      </c>
      <c r="M6" s="7" t="str">
        <f t="shared" si="1"/>
        <v>WF</v>
      </c>
      <c r="N6" s="7">
        <f t="shared" si="2"/>
      </c>
      <c r="O6" s="7" t="str">
        <f t="shared" si="3"/>
        <v>W</v>
      </c>
      <c r="P6" s="7">
        <f t="shared" si="4"/>
      </c>
      <c r="Q6" s="7">
        <f t="shared" si="5"/>
      </c>
      <c r="R6" s="7">
        <f t="shared" si="6"/>
      </c>
      <c r="S6" s="7">
        <f t="shared" si="7"/>
      </c>
    </row>
    <row r="7" spans="1:19" ht="12.75">
      <c r="A7" s="7">
        <v>4</v>
      </c>
      <c r="B7" s="7" t="s">
        <v>13</v>
      </c>
      <c r="C7" s="16" t="s">
        <v>648</v>
      </c>
      <c r="D7" s="16" t="s">
        <v>764</v>
      </c>
      <c r="E7" s="9">
        <v>0.28125</v>
      </c>
      <c r="F7" s="31"/>
      <c r="J7" s="32">
        <v>41496.82927083333</v>
      </c>
      <c r="K7" s="8">
        <v>41496.54802083333</v>
      </c>
      <c r="L7" s="7">
        <f t="shared" si="0"/>
      </c>
      <c r="M7" s="7" t="str">
        <f t="shared" si="1"/>
        <v>WF</v>
      </c>
      <c r="N7" s="7">
        <f t="shared" si="2"/>
      </c>
      <c r="O7" s="7" t="str">
        <f t="shared" si="3"/>
        <v>W</v>
      </c>
      <c r="P7" s="7">
        <f t="shared" si="4"/>
      </c>
      <c r="Q7" s="7">
        <f t="shared" si="5"/>
      </c>
      <c r="R7" s="7">
        <f t="shared" si="6"/>
      </c>
      <c r="S7" s="7">
        <f t="shared" si="7"/>
      </c>
    </row>
    <row r="8" spans="1:19" ht="12.75">
      <c r="A8" s="7">
        <v>5</v>
      </c>
      <c r="B8" s="7" t="s">
        <v>13</v>
      </c>
      <c r="C8" s="16" t="s">
        <v>765</v>
      </c>
      <c r="D8" s="16" t="s">
        <v>766</v>
      </c>
      <c r="E8" s="9">
        <v>0.28680555555555554</v>
      </c>
      <c r="F8" s="31"/>
      <c r="J8" s="32">
        <v>41496.64246527778</v>
      </c>
      <c r="K8" s="8" t="s">
        <v>514</v>
      </c>
      <c r="L8" s="7" t="str">
        <f t="shared" si="0"/>
        <v>WR</v>
      </c>
      <c r="M8" s="7">
        <f t="shared" si="1"/>
      </c>
      <c r="N8" s="7">
        <f t="shared" si="2"/>
      </c>
      <c r="O8" s="7" t="str">
        <f t="shared" si="3"/>
        <v>W</v>
      </c>
      <c r="P8" s="7">
        <f t="shared" si="4"/>
      </c>
      <c r="Q8" s="7">
        <f t="shared" si="5"/>
      </c>
      <c r="R8" s="7">
        <f t="shared" si="6"/>
      </c>
      <c r="S8" s="7">
        <f t="shared" si="7"/>
      </c>
    </row>
    <row r="9" spans="1:19" ht="12.75">
      <c r="A9" s="7">
        <v>6</v>
      </c>
      <c r="B9" s="7" t="s">
        <v>13</v>
      </c>
      <c r="C9" s="16" t="s">
        <v>665</v>
      </c>
      <c r="D9" s="16" t="s">
        <v>186</v>
      </c>
      <c r="E9" s="9">
        <v>0.28125</v>
      </c>
      <c r="J9" s="32">
        <v>41496.828935185185</v>
      </c>
      <c r="K9" s="8">
        <v>41496.547685185185</v>
      </c>
      <c r="L9" s="7">
        <f t="shared" si="0"/>
      </c>
      <c r="M9" s="7" t="str">
        <f t="shared" si="1"/>
        <v>WF</v>
      </c>
      <c r="N9" s="7">
        <f t="shared" si="2"/>
      </c>
      <c r="O9" s="7" t="str">
        <f t="shared" si="3"/>
        <v>W</v>
      </c>
      <c r="P9" s="7">
        <f t="shared" si="4"/>
      </c>
      <c r="Q9" s="7">
        <f t="shared" si="5"/>
      </c>
      <c r="R9" s="7">
        <f t="shared" si="6"/>
      </c>
      <c r="S9" s="7">
        <f t="shared" si="7"/>
      </c>
    </row>
    <row r="10" spans="1:19" ht="12.75">
      <c r="A10" s="7">
        <v>7</v>
      </c>
      <c r="B10" s="7" t="s">
        <v>13</v>
      </c>
      <c r="C10" s="16" t="s">
        <v>767</v>
      </c>
      <c r="D10" s="16" t="s">
        <v>116</v>
      </c>
      <c r="E10" s="9">
        <v>0.28680555555555554</v>
      </c>
      <c r="F10" s="31"/>
      <c r="J10" s="32">
        <v>41496.663252314815</v>
      </c>
      <c r="K10" s="8" t="s">
        <v>514</v>
      </c>
      <c r="L10" s="7" t="str">
        <f t="shared" si="0"/>
        <v>WR</v>
      </c>
      <c r="M10" s="7">
        <f t="shared" si="1"/>
      </c>
      <c r="N10" s="7">
        <f t="shared" si="2"/>
      </c>
      <c r="O10" s="7" t="str">
        <f t="shared" si="3"/>
        <v>W</v>
      </c>
      <c r="P10" s="7">
        <f t="shared" si="4"/>
      </c>
      <c r="Q10" s="7">
        <f t="shared" si="5"/>
      </c>
      <c r="R10" s="7">
        <f t="shared" si="6"/>
      </c>
      <c r="S10" s="7">
        <f t="shared" si="7"/>
      </c>
    </row>
    <row r="11" spans="1:19" ht="12.75">
      <c r="A11" s="7">
        <v>8</v>
      </c>
      <c r="B11" s="7" t="s">
        <v>13</v>
      </c>
      <c r="C11" s="16" t="s">
        <v>768</v>
      </c>
      <c r="D11" s="16" t="s">
        <v>769</v>
      </c>
      <c r="E11" s="9">
        <v>0.28680555555555554</v>
      </c>
      <c r="F11" s="31"/>
      <c r="J11" s="32">
        <v>41496.79813657407</v>
      </c>
      <c r="K11" s="8">
        <v>41496.51133101852</v>
      </c>
      <c r="L11" s="7">
        <f t="shared" si="0"/>
      </c>
      <c r="M11" s="7" t="str">
        <f t="shared" si="1"/>
        <v>WF</v>
      </c>
      <c r="N11" s="7">
        <f t="shared" si="2"/>
      </c>
      <c r="O11" s="7" t="str">
        <f t="shared" si="3"/>
        <v>W</v>
      </c>
      <c r="P11" s="7">
        <f t="shared" si="4"/>
      </c>
      <c r="Q11" s="7">
        <f t="shared" si="5"/>
      </c>
      <c r="R11" s="7">
        <f t="shared" si="6"/>
      </c>
      <c r="S11" s="7">
        <f t="shared" si="7"/>
      </c>
    </row>
    <row r="12" spans="1:19" ht="12.75">
      <c r="A12" s="7">
        <v>9</v>
      </c>
      <c r="B12" s="7" t="s">
        <v>13</v>
      </c>
      <c r="C12" s="16" t="s">
        <v>15</v>
      </c>
      <c r="D12" s="16" t="s">
        <v>770</v>
      </c>
      <c r="E12" s="9">
        <v>0.28680555555555554</v>
      </c>
      <c r="F12" s="31"/>
      <c r="J12" s="32">
        <v>41496.79802083333</v>
      </c>
      <c r="K12" s="8">
        <v>41496.51121527778</v>
      </c>
      <c r="L12" s="7">
        <f t="shared" si="0"/>
      </c>
      <c r="M12" s="7" t="str">
        <f t="shared" si="1"/>
        <v>WF</v>
      </c>
      <c r="N12" s="7">
        <f t="shared" si="2"/>
      </c>
      <c r="O12" s="7" t="str">
        <f t="shared" si="3"/>
        <v>W</v>
      </c>
      <c r="P12" s="7">
        <f t="shared" si="4"/>
      </c>
      <c r="Q12" s="7">
        <f t="shared" si="5"/>
      </c>
      <c r="R12" s="7">
        <f t="shared" si="6"/>
      </c>
      <c r="S12" s="7">
        <f t="shared" si="7"/>
      </c>
    </row>
    <row r="13" spans="1:19" ht="12.75">
      <c r="A13" s="7">
        <v>10</v>
      </c>
      <c r="B13" s="7" t="s">
        <v>13</v>
      </c>
      <c r="C13" s="16" t="s">
        <v>62</v>
      </c>
      <c r="D13" s="16" t="s">
        <v>771</v>
      </c>
      <c r="E13" s="9">
        <v>0.28680555555555554</v>
      </c>
      <c r="J13" s="32">
        <v>41496.66997685185</v>
      </c>
      <c r="K13" s="8">
        <v>41496.38317129629</v>
      </c>
      <c r="L13" s="7">
        <f t="shared" si="0"/>
      </c>
      <c r="M13" s="7" t="str">
        <f t="shared" si="1"/>
        <v>WF</v>
      </c>
      <c r="N13" s="7">
        <f t="shared" si="2"/>
      </c>
      <c r="O13" s="7" t="str">
        <f t="shared" si="3"/>
        <v>W</v>
      </c>
      <c r="P13" s="7">
        <f t="shared" si="4"/>
      </c>
      <c r="Q13" s="7">
        <f t="shared" si="5"/>
      </c>
      <c r="R13" s="7">
        <f t="shared" si="6"/>
      </c>
      <c r="S13" s="7">
        <f t="shared" si="7"/>
      </c>
    </row>
    <row r="14" spans="1:19" ht="12.75">
      <c r="A14" s="7">
        <v>11</v>
      </c>
      <c r="B14" s="7" t="s">
        <v>13</v>
      </c>
      <c r="C14" s="16" t="s">
        <v>278</v>
      </c>
      <c r="D14" s="16" t="s">
        <v>279</v>
      </c>
      <c r="E14" s="9">
        <v>0.28680555555555554</v>
      </c>
      <c r="J14" s="32">
        <v>41496.670023148145</v>
      </c>
      <c r="K14" s="8">
        <v>41496.38321759259</v>
      </c>
      <c r="L14" s="7">
        <f t="shared" si="0"/>
      </c>
      <c r="M14" s="7" t="str">
        <f t="shared" si="1"/>
        <v>WF</v>
      </c>
      <c r="N14" s="7">
        <f t="shared" si="2"/>
      </c>
      <c r="O14" s="7" t="str">
        <f t="shared" si="3"/>
        <v>W</v>
      </c>
      <c r="P14" s="7">
        <f t="shared" si="4"/>
      </c>
      <c r="Q14" s="7">
        <f t="shared" si="5"/>
      </c>
      <c r="R14" s="7">
        <f t="shared" si="6"/>
      </c>
      <c r="S14" s="7">
        <f t="shared" si="7"/>
      </c>
    </row>
    <row r="15" spans="1:19" ht="12.75">
      <c r="A15" s="7">
        <v>12</v>
      </c>
      <c r="B15" s="7" t="s">
        <v>13</v>
      </c>
      <c r="C15" s="16" t="s">
        <v>76</v>
      </c>
      <c r="D15" s="16" t="s">
        <v>173</v>
      </c>
      <c r="E15" s="9">
        <v>0.2923611111111111</v>
      </c>
      <c r="J15" s="32">
        <v>41496.61378472222</v>
      </c>
      <c r="K15" s="8">
        <v>41496.32142361111</v>
      </c>
      <c r="L15" s="7">
        <f t="shared" si="0"/>
      </c>
      <c r="M15" s="7" t="str">
        <f t="shared" si="1"/>
        <v>WF</v>
      </c>
      <c r="N15" s="7">
        <f t="shared" si="2"/>
      </c>
      <c r="O15" s="7" t="str">
        <f t="shared" si="3"/>
        <v>W</v>
      </c>
      <c r="P15" s="7">
        <f t="shared" si="4"/>
      </c>
      <c r="Q15" s="7">
        <f t="shared" si="5"/>
      </c>
      <c r="R15" s="7">
        <f t="shared" si="6"/>
      </c>
      <c r="S15" s="7">
        <f t="shared" si="7"/>
      </c>
    </row>
    <row r="16" spans="1:19" ht="12.75">
      <c r="A16" s="7">
        <v>13</v>
      </c>
      <c r="B16" s="7" t="s">
        <v>13</v>
      </c>
      <c r="C16" s="16" t="s">
        <v>284</v>
      </c>
      <c r="D16" s="16" t="s">
        <v>268</v>
      </c>
      <c r="E16" s="9">
        <v>0.29791666666666666</v>
      </c>
      <c r="J16" s="32">
        <v>41496.81622685185</v>
      </c>
      <c r="K16" s="8" t="s">
        <v>514</v>
      </c>
      <c r="L16" s="7" t="str">
        <f t="shared" si="0"/>
        <v>WR</v>
      </c>
      <c r="M16" s="7">
        <f t="shared" si="1"/>
      </c>
      <c r="N16" s="7">
        <f t="shared" si="2"/>
      </c>
      <c r="O16" s="7" t="str">
        <f t="shared" si="3"/>
        <v>W</v>
      </c>
      <c r="P16" s="7">
        <f t="shared" si="4"/>
      </c>
      <c r="Q16" s="7">
        <f t="shared" si="5"/>
      </c>
      <c r="R16" s="7">
        <f t="shared" si="6"/>
      </c>
      <c r="S16" s="7">
        <f t="shared" si="7"/>
      </c>
    </row>
    <row r="17" spans="1:19" ht="12.75">
      <c r="A17" s="7">
        <v>14</v>
      </c>
      <c r="B17" s="7" t="s">
        <v>13</v>
      </c>
      <c r="C17" s="16" t="s">
        <v>68</v>
      </c>
      <c r="D17" s="16" t="s">
        <v>660</v>
      </c>
      <c r="E17" s="9">
        <v>0.28680555555555554</v>
      </c>
      <c r="J17" s="32">
        <v>41496.607083333336</v>
      </c>
      <c r="K17" s="8">
        <v>41496.32027777778</v>
      </c>
      <c r="L17" s="7">
        <f t="shared" si="0"/>
      </c>
      <c r="M17" s="7" t="str">
        <f t="shared" si="1"/>
        <v>WF</v>
      </c>
      <c r="N17" s="7">
        <f t="shared" si="2"/>
      </c>
      <c r="O17" s="7" t="str">
        <f t="shared" si="3"/>
        <v>W</v>
      </c>
      <c r="P17" s="7">
        <f t="shared" si="4"/>
      </c>
      <c r="Q17" s="7">
        <f t="shared" si="5"/>
      </c>
      <c r="R17" s="7">
        <f t="shared" si="6"/>
      </c>
      <c r="S17" s="7">
        <f t="shared" si="7"/>
      </c>
    </row>
    <row r="18" spans="1:19" ht="12.75">
      <c r="A18" s="7">
        <v>15</v>
      </c>
      <c r="B18" s="7" t="s">
        <v>13</v>
      </c>
      <c r="C18" s="16" t="s">
        <v>772</v>
      </c>
      <c r="D18" s="16" t="s">
        <v>301</v>
      </c>
      <c r="E18" s="9">
        <v>0.29791666666666666</v>
      </c>
      <c r="J18" s="32">
        <v>41496.716828703706</v>
      </c>
      <c r="K18" s="8" t="s">
        <v>514</v>
      </c>
      <c r="L18" s="7" t="str">
        <f t="shared" si="0"/>
        <v>WR</v>
      </c>
      <c r="M18" s="7">
        <f t="shared" si="1"/>
      </c>
      <c r="N18" s="7">
        <f t="shared" si="2"/>
      </c>
      <c r="O18" s="7" t="str">
        <f t="shared" si="3"/>
        <v>W</v>
      </c>
      <c r="P18" s="7">
        <f t="shared" si="4"/>
      </c>
      <c r="Q18" s="7">
        <f t="shared" si="5"/>
      </c>
      <c r="R18" s="7">
        <f t="shared" si="6"/>
      </c>
      <c r="S18" s="7">
        <f t="shared" si="7"/>
      </c>
    </row>
    <row r="19" spans="1:19" ht="12.75">
      <c r="A19" s="7">
        <v>16</v>
      </c>
      <c r="B19" s="7" t="s">
        <v>13</v>
      </c>
      <c r="C19" s="16" t="s">
        <v>62</v>
      </c>
      <c r="D19" s="16" t="s">
        <v>51</v>
      </c>
      <c r="E19" s="9">
        <v>0.2923611111111111</v>
      </c>
      <c r="F19" s="31"/>
      <c r="J19" s="32">
        <v>41496.61383101852</v>
      </c>
      <c r="K19" s="8">
        <v>41496.32146990741</v>
      </c>
      <c r="L19" s="7">
        <f t="shared" si="0"/>
      </c>
      <c r="M19" s="7" t="str">
        <f t="shared" si="1"/>
        <v>WF</v>
      </c>
      <c r="N19" s="7">
        <f t="shared" si="2"/>
      </c>
      <c r="O19" s="7" t="str">
        <f t="shared" si="3"/>
        <v>W</v>
      </c>
      <c r="P19" s="7">
        <f t="shared" si="4"/>
      </c>
      <c r="Q19" s="7">
        <f t="shared" si="5"/>
      </c>
      <c r="R19" s="7">
        <f t="shared" si="6"/>
      </c>
      <c r="S19" s="7">
        <f t="shared" si="7"/>
      </c>
    </row>
    <row r="20" spans="1:19" ht="12.75">
      <c r="A20" s="7">
        <v>17</v>
      </c>
      <c r="B20" s="7" t="s">
        <v>13</v>
      </c>
      <c r="C20" s="16" t="s">
        <v>8</v>
      </c>
      <c r="D20" s="16" t="s">
        <v>773</v>
      </c>
      <c r="E20" s="9">
        <v>0.28680555555555554</v>
      </c>
      <c r="F20" s="31"/>
      <c r="J20" s="32">
        <v>41496.81282407408</v>
      </c>
      <c r="K20" s="8">
        <v>41496.52601851852</v>
      </c>
      <c r="L20" s="7">
        <f t="shared" si="0"/>
      </c>
      <c r="M20" s="7" t="str">
        <f t="shared" si="1"/>
        <v>WF</v>
      </c>
      <c r="N20" s="7">
        <f t="shared" si="2"/>
      </c>
      <c r="O20" s="7" t="str">
        <f t="shared" si="3"/>
        <v>W</v>
      </c>
      <c r="P20" s="7">
        <f t="shared" si="4"/>
      </c>
      <c r="Q20" s="7">
        <f t="shared" si="5"/>
      </c>
      <c r="R20" s="7">
        <f t="shared" si="6"/>
      </c>
      <c r="S20" s="7">
        <f t="shared" si="7"/>
      </c>
    </row>
    <row r="21" spans="1:19" ht="12.75">
      <c r="A21" s="7">
        <v>18</v>
      </c>
      <c r="B21" s="7" t="s">
        <v>13</v>
      </c>
      <c r="C21" s="16" t="s">
        <v>38</v>
      </c>
      <c r="D21" s="16" t="s">
        <v>774</v>
      </c>
      <c r="E21" s="9">
        <v>0.28680555555555554</v>
      </c>
      <c r="J21" s="32">
        <v>41496.81287037037</v>
      </c>
      <c r="K21" s="8">
        <v>41496.52606481482</v>
      </c>
      <c r="L21" s="7">
        <f t="shared" si="0"/>
      </c>
      <c r="M21" s="7" t="str">
        <f t="shared" si="1"/>
        <v>WF</v>
      </c>
      <c r="N21" s="7">
        <f t="shared" si="2"/>
      </c>
      <c r="O21" s="7" t="str">
        <f t="shared" si="3"/>
        <v>W</v>
      </c>
      <c r="P21" s="7">
        <f t="shared" si="4"/>
      </c>
      <c r="Q21" s="7">
        <f t="shared" si="5"/>
      </c>
      <c r="R21" s="7">
        <f t="shared" si="6"/>
      </c>
      <c r="S21" s="7">
        <f t="shared" si="7"/>
      </c>
    </row>
    <row r="22" spans="1:19" ht="12.75">
      <c r="A22" s="7">
        <v>19</v>
      </c>
      <c r="B22" s="7" t="s">
        <v>13</v>
      </c>
      <c r="C22" s="16" t="s">
        <v>11</v>
      </c>
      <c r="D22" s="16" t="s">
        <v>82</v>
      </c>
      <c r="E22" s="9">
        <v>0.2916666666666667</v>
      </c>
      <c r="J22" s="32">
        <v>41496.675104166665</v>
      </c>
      <c r="K22" s="8">
        <v>41496.3834375</v>
      </c>
      <c r="M22" s="7" t="str">
        <f t="shared" si="1"/>
        <v>WF</v>
      </c>
      <c r="N22" s="7">
        <f t="shared" si="2"/>
      </c>
      <c r="O22" s="7" t="str">
        <f t="shared" si="3"/>
        <v>W</v>
      </c>
      <c r="P22" s="7">
        <f t="shared" si="4"/>
      </c>
      <c r="Q22" s="7">
        <f t="shared" si="5"/>
      </c>
      <c r="R22" s="7">
        <f t="shared" si="6"/>
      </c>
      <c r="S22" s="7">
        <f t="shared" si="7"/>
      </c>
    </row>
    <row r="23" spans="1:19" ht="12.75">
      <c r="A23" s="7">
        <v>20</v>
      </c>
      <c r="B23" s="7" t="s">
        <v>13</v>
      </c>
      <c r="C23" s="16" t="s">
        <v>12</v>
      </c>
      <c r="D23" s="16" t="s">
        <v>775</v>
      </c>
      <c r="E23" s="9">
        <v>0.2916666666666667</v>
      </c>
      <c r="J23" s="32">
        <v>41496.66420138889</v>
      </c>
      <c r="K23" s="8" t="s">
        <v>514</v>
      </c>
      <c r="L23" s="7" t="str">
        <f aca="true" t="shared" si="8" ref="L23:L86">IF(($B23="Walker")*(K23="Retired"),"WR","")</f>
        <v>WR</v>
      </c>
      <c r="M23" s="7">
        <f t="shared" si="1"/>
      </c>
      <c r="N23" s="7">
        <f t="shared" si="2"/>
      </c>
      <c r="O23" s="7" t="str">
        <f t="shared" si="3"/>
        <v>W</v>
      </c>
      <c r="P23" s="7">
        <f t="shared" si="4"/>
      </c>
      <c r="Q23" s="7">
        <f t="shared" si="5"/>
      </c>
      <c r="R23" s="7">
        <f t="shared" si="6"/>
      </c>
      <c r="S23" s="7">
        <f t="shared" si="7"/>
      </c>
    </row>
    <row r="24" spans="1:19" ht="12.75">
      <c r="A24" s="7">
        <v>21</v>
      </c>
      <c r="B24" s="7" t="s">
        <v>13</v>
      </c>
      <c r="C24" s="16" t="s">
        <v>21</v>
      </c>
      <c r="D24" s="16" t="s">
        <v>86</v>
      </c>
      <c r="E24" s="9">
        <v>0.2916666666666667</v>
      </c>
      <c r="J24" s="32">
        <v>41496.593680555554</v>
      </c>
      <c r="K24" s="8">
        <v>41496.30201388889</v>
      </c>
      <c r="L24" s="7">
        <f t="shared" si="8"/>
      </c>
      <c r="M24" s="7" t="str">
        <f t="shared" si="1"/>
        <v>WF</v>
      </c>
      <c r="N24" s="7">
        <f t="shared" si="2"/>
      </c>
      <c r="O24" s="7" t="str">
        <f t="shared" si="3"/>
        <v>W</v>
      </c>
      <c r="P24" s="7">
        <f t="shared" si="4"/>
      </c>
      <c r="Q24" s="7">
        <f t="shared" si="5"/>
      </c>
      <c r="R24" s="7">
        <f t="shared" si="6"/>
      </c>
      <c r="S24" s="7">
        <f t="shared" si="7"/>
      </c>
    </row>
    <row r="25" spans="1:19" ht="12.75">
      <c r="A25" s="7">
        <v>22</v>
      </c>
      <c r="B25" s="7" t="s">
        <v>13</v>
      </c>
      <c r="C25" s="16" t="s">
        <v>7</v>
      </c>
      <c r="D25" s="16" t="s">
        <v>345</v>
      </c>
      <c r="E25" s="9">
        <v>0.29305555555555557</v>
      </c>
      <c r="J25" s="32">
        <v>41496.868310185186</v>
      </c>
      <c r="K25" s="8">
        <v>41496.57525462963</v>
      </c>
      <c r="L25" s="7">
        <f t="shared" si="8"/>
      </c>
      <c r="M25" s="7" t="str">
        <f t="shared" si="1"/>
        <v>WF</v>
      </c>
      <c r="N25" s="7">
        <f t="shared" si="2"/>
      </c>
      <c r="O25" s="7" t="str">
        <f t="shared" si="3"/>
        <v>W</v>
      </c>
      <c r="P25" s="7">
        <f t="shared" si="4"/>
      </c>
      <c r="Q25" s="7">
        <f t="shared" si="5"/>
      </c>
      <c r="R25" s="7">
        <f t="shared" si="6"/>
      </c>
      <c r="S25" s="7">
        <f t="shared" si="7"/>
      </c>
    </row>
    <row r="26" spans="1:19" ht="12.75">
      <c r="A26" s="7">
        <v>23</v>
      </c>
      <c r="B26" s="7" t="s">
        <v>13</v>
      </c>
      <c r="C26" s="16" t="s">
        <v>117</v>
      </c>
      <c r="D26" s="16" t="s">
        <v>86</v>
      </c>
      <c r="E26" s="9">
        <v>0.2916666666666667</v>
      </c>
      <c r="J26" s="32">
        <v>41496.570335648146</v>
      </c>
      <c r="K26" s="8">
        <v>41496.28561342593</v>
      </c>
      <c r="L26" s="7">
        <f t="shared" si="8"/>
      </c>
      <c r="M26" s="7" t="str">
        <f t="shared" si="1"/>
        <v>WF</v>
      </c>
      <c r="N26" s="7">
        <f t="shared" si="2"/>
      </c>
      <c r="O26" s="7" t="str">
        <f t="shared" si="3"/>
        <v>W</v>
      </c>
      <c r="P26" s="7">
        <f t="shared" si="4"/>
      </c>
      <c r="Q26" s="7">
        <f t="shared" si="5"/>
      </c>
      <c r="R26" s="7">
        <f t="shared" si="6"/>
      </c>
      <c r="S26" s="7">
        <f t="shared" si="7"/>
      </c>
    </row>
    <row r="27" spans="1:19" ht="12.75">
      <c r="A27" s="7">
        <v>24</v>
      </c>
      <c r="B27" s="7" t="s">
        <v>13</v>
      </c>
      <c r="C27" s="16" t="s">
        <v>12</v>
      </c>
      <c r="D27" s="16" t="s">
        <v>291</v>
      </c>
      <c r="E27" s="9">
        <v>0.28680555555555554</v>
      </c>
      <c r="J27" s="32">
        <v>41496.67475694444</v>
      </c>
      <c r="K27" s="8" t="s">
        <v>514</v>
      </c>
      <c r="L27" s="7" t="str">
        <f t="shared" si="8"/>
        <v>WR</v>
      </c>
      <c r="M27" s="7">
        <f t="shared" si="1"/>
      </c>
      <c r="N27" s="7">
        <f t="shared" si="2"/>
      </c>
      <c r="O27" s="7" t="str">
        <f t="shared" si="3"/>
        <v>W</v>
      </c>
      <c r="P27" s="7">
        <f t="shared" si="4"/>
      </c>
      <c r="Q27" s="7">
        <f t="shared" si="5"/>
      </c>
      <c r="R27" s="7">
        <f t="shared" si="6"/>
      </c>
      <c r="S27" s="7">
        <f t="shared" si="7"/>
      </c>
    </row>
    <row r="28" spans="1:19" ht="12.75">
      <c r="A28" s="7">
        <v>25</v>
      </c>
      <c r="B28" s="7" t="s">
        <v>13</v>
      </c>
      <c r="C28" s="16" t="s">
        <v>206</v>
      </c>
      <c r="D28" s="16" t="s">
        <v>571</v>
      </c>
      <c r="E28" s="9">
        <v>0.29791666666666666</v>
      </c>
      <c r="J28" s="32">
        <v>41496.62017361111</v>
      </c>
      <c r="K28" s="8">
        <v>41496.32225694445</v>
      </c>
      <c r="L28" s="7">
        <f t="shared" si="8"/>
      </c>
      <c r="M28" s="7" t="str">
        <f t="shared" si="1"/>
        <v>WF</v>
      </c>
      <c r="N28" s="7">
        <f t="shared" si="2"/>
      </c>
      <c r="O28" s="7" t="str">
        <f t="shared" si="3"/>
        <v>W</v>
      </c>
      <c r="P28" s="7">
        <f t="shared" si="4"/>
      </c>
      <c r="Q28" s="7">
        <f t="shared" si="5"/>
      </c>
      <c r="R28" s="7">
        <f t="shared" si="6"/>
      </c>
      <c r="S28" s="7">
        <f t="shared" si="7"/>
      </c>
    </row>
    <row r="29" spans="1:19" ht="12.75">
      <c r="A29" s="7">
        <v>26</v>
      </c>
      <c r="B29" s="7" t="s">
        <v>13</v>
      </c>
      <c r="C29" s="16" t="s">
        <v>312</v>
      </c>
      <c r="D29" s="16" t="s">
        <v>776</v>
      </c>
      <c r="E29" s="9">
        <v>0.29791666666666666</v>
      </c>
      <c r="J29" s="32">
        <v>41496.60403935185</v>
      </c>
      <c r="K29" s="8">
        <v>41496.306122685186</v>
      </c>
      <c r="L29" s="7">
        <f t="shared" si="8"/>
      </c>
      <c r="M29" s="7" t="str">
        <f t="shared" si="1"/>
        <v>WF</v>
      </c>
      <c r="N29" s="7">
        <f t="shared" si="2"/>
      </c>
      <c r="O29" s="7" t="str">
        <f t="shared" si="3"/>
        <v>W</v>
      </c>
      <c r="P29" s="7">
        <f t="shared" si="4"/>
      </c>
      <c r="Q29" s="7">
        <f t="shared" si="5"/>
      </c>
      <c r="R29" s="7">
        <f t="shared" si="6"/>
      </c>
      <c r="S29" s="7">
        <f t="shared" si="7"/>
      </c>
    </row>
    <row r="30" spans="1:19" ht="12.75">
      <c r="A30" s="7">
        <v>27</v>
      </c>
      <c r="B30" s="7" t="s">
        <v>13</v>
      </c>
      <c r="C30" s="16" t="s">
        <v>550</v>
      </c>
      <c r="D30" s="16" t="s">
        <v>776</v>
      </c>
      <c r="E30" s="9">
        <v>0.29791666666666666</v>
      </c>
      <c r="F30" s="31"/>
      <c r="J30" s="32">
        <v>41496.6127662037</v>
      </c>
      <c r="K30" s="8">
        <v>41496.31484953704</v>
      </c>
      <c r="L30" s="7">
        <f t="shared" si="8"/>
      </c>
      <c r="M30" s="7" t="str">
        <f t="shared" si="1"/>
        <v>WF</v>
      </c>
      <c r="N30" s="7">
        <f t="shared" si="2"/>
      </c>
      <c r="O30" s="7" t="str">
        <f t="shared" si="3"/>
        <v>W</v>
      </c>
      <c r="P30" s="7">
        <f t="shared" si="4"/>
      </c>
      <c r="Q30" s="7">
        <f t="shared" si="5"/>
      </c>
      <c r="R30" s="7">
        <f t="shared" si="6"/>
      </c>
      <c r="S30" s="7">
        <f t="shared" si="7"/>
      </c>
    </row>
    <row r="31" spans="1:19" ht="12.75">
      <c r="A31" s="7">
        <v>28</v>
      </c>
      <c r="B31" s="7" t="s">
        <v>13</v>
      </c>
      <c r="C31" s="16" t="s">
        <v>777</v>
      </c>
      <c r="D31" s="16" t="s">
        <v>778</v>
      </c>
      <c r="E31" s="9">
        <v>0.29791666666666666</v>
      </c>
      <c r="J31" s="32">
        <v>41496.61284722222</v>
      </c>
      <c r="K31" s="8">
        <v>41496.314930555556</v>
      </c>
      <c r="L31" s="7">
        <f t="shared" si="8"/>
      </c>
      <c r="M31" s="7" t="str">
        <f t="shared" si="1"/>
        <v>WF</v>
      </c>
      <c r="N31" s="7">
        <f t="shared" si="2"/>
      </c>
      <c r="O31" s="7" t="str">
        <f t="shared" si="3"/>
        <v>W</v>
      </c>
      <c r="P31" s="7">
        <f t="shared" si="4"/>
      </c>
      <c r="Q31" s="7">
        <f t="shared" si="5"/>
      </c>
      <c r="R31" s="7">
        <f t="shared" si="6"/>
      </c>
      <c r="S31" s="7">
        <f t="shared" si="7"/>
      </c>
    </row>
    <row r="32" spans="1:19" ht="12.75">
      <c r="A32" s="7">
        <v>29</v>
      </c>
      <c r="B32" s="7" t="s">
        <v>13</v>
      </c>
      <c r="C32" s="16" t="s">
        <v>779</v>
      </c>
      <c r="D32" s="16" t="s">
        <v>81</v>
      </c>
      <c r="E32" s="9">
        <v>0.29791666666666666</v>
      </c>
      <c r="J32" s="32">
        <v>41496.61269675926</v>
      </c>
      <c r="K32" s="8">
        <v>41496.314780092594</v>
      </c>
      <c r="L32" s="7">
        <f t="shared" si="8"/>
      </c>
      <c r="M32" s="7" t="str">
        <f t="shared" si="1"/>
        <v>WF</v>
      </c>
      <c r="N32" s="7">
        <f t="shared" si="2"/>
      </c>
      <c r="O32" s="7" t="str">
        <f t="shared" si="3"/>
        <v>W</v>
      </c>
      <c r="P32" s="7">
        <f t="shared" si="4"/>
      </c>
      <c r="Q32" s="7">
        <f t="shared" si="5"/>
      </c>
      <c r="R32" s="7">
        <f t="shared" si="6"/>
      </c>
      <c r="S32" s="7">
        <f t="shared" si="7"/>
      </c>
    </row>
    <row r="33" spans="1:19" ht="12.75">
      <c r="A33" s="7">
        <v>30</v>
      </c>
      <c r="B33" s="7" t="s">
        <v>13</v>
      </c>
      <c r="C33" s="16" t="s">
        <v>780</v>
      </c>
      <c r="D33" s="16" t="s">
        <v>475</v>
      </c>
      <c r="E33" s="9">
        <v>0.29791666666666666</v>
      </c>
      <c r="J33" s="32">
        <v>41496.612905092596</v>
      </c>
      <c r="K33" s="8">
        <v>41496.314988425926</v>
      </c>
      <c r="L33" s="7">
        <f t="shared" si="8"/>
      </c>
      <c r="M33" s="7" t="str">
        <f t="shared" si="1"/>
        <v>WF</v>
      </c>
      <c r="N33" s="7">
        <f t="shared" si="2"/>
      </c>
      <c r="O33" s="7" t="str">
        <f t="shared" si="3"/>
        <v>W</v>
      </c>
      <c r="P33" s="7">
        <f t="shared" si="4"/>
      </c>
      <c r="Q33" s="7">
        <f t="shared" si="5"/>
      </c>
      <c r="R33" s="7">
        <f t="shared" si="6"/>
      </c>
      <c r="S33" s="7">
        <f t="shared" si="7"/>
      </c>
    </row>
    <row r="34" spans="1:19" ht="12.75">
      <c r="A34" s="7">
        <v>31</v>
      </c>
      <c r="B34" s="7" t="s">
        <v>13</v>
      </c>
      <c r="C34" s="16" t="s">
        <v>781</v>
      </c>
      <c r="D34" s="16" t="s">
        <v>782</v>
      </c>
      <c r="E34" s="9">
        <v>0.29791666666666666</v>
      </c>
      <c r="J34" s="32">
        <v>41496.61356481481</v>
      </c>
      <c r="K34" s="8">
        <v>41496.31564814815</v>
      </c>
      <c r="L34" s="7">
        <f t="shared" si="8"/>
      </c>
      <c r="M34" s="7" t="str">
        <f t="shared" si="1"/>
        <v>WF</v>
      </c>
      <c r="N34" s="7">
        <f t="shared" si="2"/>
      </c>
      <c r="O34" s="7" t="str">
        <f t="shared" si="3"/>
        <v>W</v>
      </c>
      <c r="P34" s="7">
        <f t="shared" si="4"/>
      </c>
      <c r="Q34" s="7">
        <f t="shared" si="5"/>
      </c>
      <c r="R34" s="7">
        <f t="shared" si="6"/>
      </c>
      <c r="S34" s="7">
        <f t="shared" si="7"/>
      </c>
    </row>
    <row r="35" spans="1:19" ht="12.75">
      <c r="A35" s="7">
        <v>32</v>
      </c>
      <c r="B35" s="7" t="s">
        <v>13</v>
      </c>
      <c r="C35" s="16" t="s">
        <v>579</v>
      </c>
      <c r="D35" s="16" t="s">
        <v>783</v>
      </c>
      <c r="E35" s="9">
        <v>0.29791666666666666</v>
      </c>
      <c r="J35" s="32">
        <v>41496.70777777778</v>
      </c>
      <c r="K35" s="8">
        <v>41496.40986111111</v>
      </c>
      <c r="L35" s="7">
        <f t="shared" si="8"/>
      </c>
      <c r="M35" s="7" t="str">
        <f t="shared" si="1"/>
        <v>WF</v>
      </c>
      <c r="N35" s="7">
        <f t="shared" si="2"/>
      </c>
      <c r="O35" s="7" t="str">
        <f t="shared" si="3"/>
        <v>W</v>
      </c>
      <c r="P35" s="7">
        <f t="shared" si="4"/>
      </c>
      <c r="Q35" s="7">
        <f t="shared" si="5"/>
      </c>
      <c r="R35" s="7">
        <f t="shared" si="6"/>
      </c>
      <c r="S35" s="7">
        <f t="shared" si="7"/>
      </c>
    </row>
    <row r="36" spans="1:19" ht="12.75">
      <c r="A36" s="7">
        <v>33</v>
      </c>
      <c r="B36" s="7" t="s">
        <v>13</v>
      </c>
      <c r="C36" s="16" t="s">
        <v>784</v>
      </c>
      <c r="D36" s="16" t="s">
        <v>785</v>
      </c>
      <c r="E36" s="9">
        <v>0.29791666666666666</v>
      </c>
      <c r="F36" s="31"/>
      <c r="J36" s="32">
        <v>41496.66884259259</v>
      </c>
      <c r="K36" s="8">
        <v>41496.37092592593</v>
      </c>
      <c r="L36" s="7">
        <f t="shared" si="8"/>
      </c>
      <c r="M36" s="7" t="str">
        <f t="shared" si="1"/>
        <v>WF</v>
      </c>
      <c r="N36" s="7">
        <f t="shared" si="2"/>
      </c>
      <c r="O36" s="7" t="str">
        <f t="shared" si="3"/>
        <v>W</v>
      </c>
      <c r="P36" s="7">
        <f t="shared" si="4"/>
      </c>
      <c r="Q36" s="7">
        <f t="shared" si="5"/>
      </c>
      <c r="R36" s="7">
        <f t="shared" si="6"/>
      </c>
      <c r="S36" s="7">
        <f t="shared" si="7"/>
      </c>
    </row>
    <row r="37" spans="1:19" ht="12.75">
      <c r="A37" s="7">
        <v>34</v>
      </c>
      <c r="B37" s="7" t="s">
        <v>13</v>
      </c>
      <c r="C37" s="16" t="s">
        <v>61</v>
      </c>
      <c r="D37" s="16" t="s">
        <v>786</v>
      </c>
      <c r="E37" s="9">
        <v>0.29791666666666666</v>
      </c>
      <c r="F37" s="31"/>
      <c r="J37" s="32">
        <v>41496.67300925926</v>
      </c>
      <c r="K37" s="8">
        <v>41496.37509259259</v>
      </c>
      <c r="L37" s="7">
        <f t="shared" si="8"/>
      </c>
      <c r="M37" s="7" t="str">
        <f t="shared" si="1"/>
        <v>WF</v>
      </c>
      <c r="N37" s="7">
        <f t="shared" si="2"/>
      </c>
      <c r="O37" s="7" t="str">
        <f t="shared" si="3"/>
        <v>W</v>
      </c>
      <c r="P37" s="7">
        <f t="shared" si="4"/>
      </c>
      <c r="Q37" s="7">
        <f t="shared" si="5"/>
      </c>
      <c r="R37" s="7">
        <f t="shared" si="6"/>
      </c>
      <c r="S37" s="7">
        <f t="shared" si="7"/>
      </c>
    </row>
    <row r="38" spans="1:19" ht="12.75">
      <c r="A38" s="7">
        <v>35</v>
      </c>
      <c r="B38" s="7" t="s">
        <v>13</v>
      </c>
      <c r="C38" s="16" t="s">
        <v>271</v>
      </c>
      <c r="D38" s="16" t="s">
        <v>344</v>
      </c>
      <c r="E38" s="9">
        <v>0.28680555555555554</v>
      </c>
      <c r="J38" s="32">
        <v>41496.63905092593</v>
      </c>
      <c r="K38" s="8">
        <v>41496.35224537037</v>
      </c>
      <c r="L38" s="7">
        <f t="shared" si="8"/>
      </c>
      <c r="M38" s="7" t="str">
        <f t="shared" si="1"/>
        <v>WF</v>
      </c>
      <c r="N38" s="7">
        <f t="shared" si="2"/>
      </c>
      <c r="O38" s="7" t="str">
        <f t="shared" si="3"/>
        <v>W</v>
      </c>
      <c r="P38" s="7">
        <f t="shared" si="4"/>
      </c>
      <c r="Q38" s="7">
        <f t="shared" si="5"/>
      </c>
      <c r="R38" s="7">
        <f t="shared" si="6"/>
      </c>
      <c r="S38" s="7">
        <f t="shared" si="7"/>
      </c>
    </row>
    <row r="39" spans="1:19" ht="12.75">
      <c r="A39" s="7">
        <v>36</v>
      </c>
      <c r="B39" s="7" t="s">
        <v>13</v>
      </c>
      <c r="C39" s="16" t="s">
        <v>7</v>
      </c>
      <c r="D39" s="16" t="s">
        <v>95</v>
      </c>
      <c r="E39" s="9">
        <v>0.2972222222222222</v>
      </c>
      <c r="J39" s="32">
        <v>41496.75915509259</v>
      </c>
      <c r="K39" s="8">
        <v>41496.46193287037</v>
      </c>
      <c r="L39" s="7">
        <f t="shared" si="8"/>
      </c>
      <c r="M39" s="7" t="str">
        <f t="shared" si="1"/>
        <v>WF</v>
      </c>
      <c r="N39" s="7">
        <f t="shared" si="2"/>
      </c>
      <c r="O39" s="7" t="str">
        <f t="shared" si="3"/>
        <v>W</v>
      </c>
      <c r="P39" s="7">
        <f t="shared" si="4"/>
      </c>
      <c r="Q39" s="7">
        <f t="shared" si="5"/>
      </c>
      <c r="R39" s="7">
        <f t="shared" si="6"/>
      </c>
      <c r="S39" s="7">
        <f t="shared" si="7"/>
      </c>
    </row>
    <row r="40" spans="1:19" ht="12.75">
      <c r="A40" s="7">
        <v>37</v>
      </c>
      <c r="B40" s="7" t="s">
        <v>13</v>
      </c>
      <c r="C40" s="16" t="s">
        <v>326</v>
      </c>
      <c r="D40" s="16" t="s">
        <v>95</v>
      </c>
      <c r="E40" s="9">
        <v>0.2972222222222222</v>
      </c>
      <c r="J40" s="32">
        <v>41496.759201388886</v>
      </c>
      <c r="K40" s="8">
        <v>41496.46197916667</v>
      </c>
      <c r="L40" s="7">
        <f t="shared" si="8"/>
      </c>
      <c r="M40" s="7" t="str">
        <f t="shared" si="1"/>
        <v>WF</v>
      </c>
      <c r="N40" s="7">
        <f t="shared" si="2"/>
      </c>
      <c r="O40" s="7" t="str">
        <f t="shared" si="3"/>
        <v>W</v>
      </c>
      <c r="P40" s="7">
        <f t="shared" si="4"/>
      </c>
      <c r="Q40" s="7">
        <f t="shared" si="5"/>
      </c>
      <c r="R40" s="7">
        <f t="shared" si="6"/>
      </c>
      <c r="S40" s="7">
        <f t="shared" si="7"/>
      </c>
    </row>
    <row r="41" spans="1:19" ht="12.75">
      <c r="A41" s="7">
        <v>38</v>
      </c>
      <c r="B41" s="7" t="s">
        <v>13</v>
      </c>
      <c r="C41" s="16" t="s">
        <v>48</v>
      </c>
      <c r="D41" s="16" t="s">
        <v>741</v>
      </c>
      <c r="E41" s="9">
        <v>0.28680555555555554</v>
      </c>
      <c r="J41" s="32">
        <v>41496.61400462963</v>
      </c>
      <c r="K41" s="8">
        <v>41496.327199074076</v>
      </c>
      <c r="L41" s="7">
        <f t="shared" si="8"/>
      </c>
      <c r="M41" s="7" t="str">
        <f t="shared" si="1"/>
        <v>WF</v>
      </c>
      <c r="N41" s="7">
        <f t="shared" si="2"/>
      </c>
      <c r="O41" s="7" t="str">
        <f t="shared" si="3"/>
        <v>W</v>
      </c>
      <c r="P41" s="7">
        <f t="shared" si="4"/>
      </c>
      <c r="Q41" s="7">
        <f t="shared" si="5"/>
      </c>
      <c r="R41" s="7">
        <f t="shared" si="6"/>
      </c>
      <c r="S41" s="7">
        <f t="shared" si="7"/>
      </c>
    </row>
    <row r="42" spans="1:19" ht="12.75">
      <c r="A42" s="7">
        <v>39</v>
      </c>
      <c r="B42" s="7" t="s">
        <v>13</v>
      </c>
      <c r="C42" s="16" t="s">
        <v>76</v>
      </c>
      <c r="D42" s="16" t="s">
        <v>66</v>
      </c>
      <c r="E42" s="9">
        <v>0.28958333333333336</v>
      </c>
      <c r="J42" s="32">
        <v>41496.593981481485</v>
      </c>
      <c r="K42" s="8">
        <v>41496.304398148146</v>
      </c>
      <c r="L42" s="7">
        <f t="shared" si="8"/>
      </c>
      <c r="M42" s="7" t="str">
        <f t="shared" si="1"/>
        <v>WF</v>
      </c>
      <c r="N42" s="7">
        <f t="shared" si="2"/>
      </c>
      <c r="O42" s="7" t="str">
        <f t="shared" si="3"/>
        <v>W</v>
      </c>
      <c r="P42" s="7">
        <f t="shared" si="4"/>
      </c>
      <c r="Q42" s="7">
        <f t="shared" si="5"/>
      </c>
      <c r="R42" s="7">
        <f t="shared" si="6"/>
      </c>
      <c r="S42" s="7">
        <f t="shared" si="7"/>
      </c>
    </row>
    <row r="43" spans="1:19" ht="12.75">
      <c r="A43" s="7">
        <v>40</v>
      </c>
      <c r="B43" s="7" t="s">
        <v>13</v>
      </c>
      <c r="C43" s="16" t="s">
        <v>111</v>
      </c>
      <c r="D43" s="16" t="s">
        <v>112</v>
      </c>
      <c r="E43" s="9">
        <v>0.28680555555555554</v>
      </c>
      <c r="J43" s="32">
        <v>41496.5884375</v>
      </c>
      <c r="K43" s="8">
        <v>41496.30163194444</v>
      </c>
      <c r="L43" s="7">
        <f t="shared" si="8"/>
      </c>
      <c r="M43" s="7" t="str">
        <f t="shared" si="1"/>
        <v>WF</v>
      </c>
      <c r="N43" s="7">
        <f t="shared" si="2"/>
      </c>
      <c r="O43" s="7" t="str">
        <f t="shared" si="3"/>
        <v>W</v>
      </c>
      <c r="P43" s="7">
        <f t="shared" si="4"/>
      </c>
      <c r="Q43" s="7">
        <f t="shared" si="5"/>
      </c>
      <c r="R43" s="7">
        <f t="shared" si="6"/>
      </c>
      <c r="S43" s="7">
        <f t="shared" si="7"/>
      </c>
    </row>
    <row r="44" spans="1:19" ht="12.75">
      <c r="A44" s="7">
        <v>41</v>
      </c>
      <c r="B44" s="7" t="s">
        <v>13</v>
      </c>
      <c r="C44" s="16" t="s">
        <v>68</v>
      </c>
      <c r="D44" s="16" t="s">
        <v>539</v>
      </c>
      <c r="E44" s="9">
        <v>0.29097222222222224</v>
      </c>
      <c r="F44" s="31"/>
      <c r="J44" s="32">
        <v>41496.682662037034</v>
      </c>
      <c r="K44" s="8">
        <v>41496.391689814816</v>
      </c>
      <c r="L44" s="7">
        <f t="shared" si="8"/>
      </c>
      <c r="M44" s="7" t="str">
        <f t="shared" si="1"/>
        <v>WF</v>
      </c>
      <c r="N44" s="7">
        <f t="shared" si="2"/>
      </c>
      <c r="O44" s="7" t="str">
        <f t="shared" si="3"/>
        <v>W</v>
      </c>
      <c r="P44" s="7">
        <f t="shared" si="4"/>
      </c>
      <c r="Q44" s="7">
        <f t="shared" si="5"/>
      </c>
      <c r="R44" s="7">
        <f t="shared" si="6"/>
      </c>
      <c r="S44" s="7">
        <f t="shared" si="7"/>
      </c>
    </row>
    <row r="45" spans="1:19" ht="12.75">
      <c r="A45" s="7">
        <v>42</v>
      </c>
      <c r="B45" s="7" t="s">
        <v>13</v>
      </c>
      <c r="C45" s="16" t="s">
        <v>68</v>
      </c>
      <c r="D45" s="16" t="s">
        <v>540</v>
      </c>
      <c r="E45" s="9">
        <v>0.29097222222222224</v>
      </c>
      <c r="F45" s="31"/>
      <c r="J45" s="32">
        <v>41496.682708333334</v>
      </c>
      <c r="K45" s="8">
        <v>41496.39173611111</v>
      </c>
      <c r="L45" s="7">
        <f t="shared" si="8"/>
      </c>
      <c r="M45" s="7" t="str">
        <f t="shared" si="1"/>
        <v>WF</v>
      </c>
      <c r="N45" s="7">
        <f t="shared" si="2"/>
      </c>
      <c r="O45" s="7" t="str">
        <f t="shared" si="3"/>
        <v>W</v>
      </c>
      <c r="P45" s="7">
        <f t="shared" si="4"/>
      </c>
      <c r="Q45" s="7">
        <f t="shared" si="5"/>
      </c>
      <c r="R45" s="7">
        <f t="shared" si="6"/>
      </c>
      <c r="S45" s="7">
        <f t="shared" si="7"/>
      </c>
    </row>
    <row r="46" spans="1:19" ht="12.75">
      <c r="A46" s="7">
        <v>43</v>
      </c>
      <c r="B46" s="7" t="s">
        <v>13</v>
      </c>
      <c r="C46" s="16" t="s">
        <v>24</v>
      </c>
      <c r="D46" s="16" t="s">
        <v>787</v>
      </c>
      <c r="E46" s="9">
        <v>0.2881944444444445</v>
      </c>
      <c r="F46" s="31"/>
      <c r="J46" s="32">
        <v>41496.72537037037</v>
      </c>
      <c r="K46" s="8">
        <v>41496.43717592592</v>
      </c>
      <c r="L46" s="7">
        <f t="shared" si="8"/>
      </c>
      <c r="M46" s="7" t="str">
        <f t="shared" si="1"/>
        <v>WF</v>
      </c>
      <c r="N46" s="7">
        <f t="shared" si="2"/>
      </c>
      <c r="O46" s="7" t="str">
        <f t="shared" si="3"/>
        <v>W</v>
      </c>
      <c r="P46" s="7">
        <f t="shared" si="4"/>
      </c>
      <c r="Q46" s="7">
        <f t="shared" si="5"/>
      </c>
      <c r="R46" s="7">
        <f t="shared" si="6"/>
      </c>
      <c r="S46" s="7">
        <f t="shared" si="7"/>
      </c>
    </row>
    <row r="47" spans="1:19" ht="12.75">
      <c r="A47" s="7">
        <v>44</v>
      </c>
      <c r="B47" s="7" t="s">
        <v>13</v>
      </c>
      <c r="C47" s="16" t="s">
        <v>155</v>
      </c>
      <c r="D47" s="16" t="s">
        <v>787</v>
      </c>
      <c r="E47" s="9">
        <v>0.2881944444444445</v>
      </c>
      <c r="J47" s="32">
        <v>41496.72542824074</v>
      </c>
      <c r="K47" s="8">
        <v>41496.4372337963</v>
      </c>
      <c r="L47" s="7">
        <f t="shared" si="8"/>
      </c>
      <c r="M47" s="7" t="str">
        <f t="shared" si="1"/>
        <v>WF</v>
      </c>
      <c r="N47" s="7">
        <f t="shared" si="2"/>
      </c>
      <c r="O47" s="7" t="str">
        <f t="shared" si="3"/>
        <v>W</v>
      </c>
      <c r="P47" s="7">
        <f t="shared" si="4"/>
      </c>
      <c r="Q47" s="7">
        <f t="shared" si="5"/>
      </c>
      <c r="R47" s="7">
        <f t="shared" si="6"/>
      </c>
      <c r="S47" s="7">
        <f t="shared" si="7"/>
      </c>
    </row>
    <row r="48" spans="1:19" ht="12.75">
      <c r="A48" s="7">
        <v>45</v>
      </c>
      <c r="B48" s="7" t="s">
        <v>13</v>
      </c>
      <c r="C48" s="16" t="s">
        <v>66</v>
      </c>
      <c r="D48" s="16" t="s">
        <v>364</v>
      </c>
      <c r="E48" s="9">
        <v>0.3034722222222222</v>
      </c>
      <c r="F48" s="31"/>
      <c r="J48" s="32">
        <v>41496.64748842592</v>
      </c>
      <c r="K48" s="8">
        <v>41496.3440162037</v>
      </c>
      <c r="L48" s="7">
        <f t="shared" si="8"/>
      </c>
      <c r="M48" s="7" t="str">
        <f t="shared" si="1"/>
        <v>WF</v>
      </c>
      <c r="N48" s="7">
        <f t="shared" si="2"/>
      </c>
      <c r="O48" s="7" t="str">
        <f t="shared" si="3"/>
        <v>W</v>
      </c>
      <c r="P48" s="7">
        <f t="shared" si="4"/>
      </c>
      <c r="Q48" s="7">
        <f t="shared" si="5"/>
      </c>
      <c r="R48" s="7">
        <f t="shared" si="6"/>
      </c>
      <c r="S48" s="7">
        <f t="shared" si="7"/>
      </c>
    </row>
    <row r="49" spans="1:19" ht="12.75">
      <c r="A49" s="7">
        <v>46</v>
      </c>
      <c r="B49" s="7" t="s">
        <v>13</v>
      </c>
      <c r="C49" s="16" t="s">
        <v>788</v>
      </c>
      <c r="D49" s="16" t="s">
        <v>789</v>
      </c>
      <c r="E49" s="9">
        <v>0.3034722222222222</v>
      </c>
      <c r="F49" s="31"/>
      <c r="J49" s="32">
        <v>41496.647523148145</v>
      </c>
      <c r="K49" s="8">
        <v>41496.34405092592</v>
      </c>
      <c r="L49" s="7">
        <f t="shared" si="8"/>
      </c>
      <c r="M49" s="7" t="str">
        <f t="shared" si="1"/>
        <v>WF</v>
      </c>
      <c r="N49" s="7">
        <f t="shared" si="2"/>
      </c>
      <c r="O49" s="7" t="str">
        <f t="shared" si="3"/>
        <v>W</v>
      </c>
      <c r="P49" s="7">
        <f t="shared" si="4"/>
      </c>
      <c r="Q49" s="7">
        <f t="shared" si="5"/>
      </c>
      <c r="R49" s="7">
        <f t="shared" si="6"/>
      </c>
      <c r="S49" s="7">
        <f t="shared" si="7"/>
      </c>
    </row>
    <row r="50" spans="1:19" ht="12.75">
      <c r="A50" s="7">
        <v>47</v>
      </c>
      <c r="B50" s="7" t="s">
        <v>13</v>
      </c>
      <c r="C50" s="16" t="s">
        <v>278</v>
      </c>
      <c r="D50" s="16" t="s">
        <v>790</v>
      </c>
      <c r="E50" s="9">
        <v>0.30833333333333335</v>
      </c>
      <c r="J50" s="32">
        <v>41496.68614583334</v>
      </c>
      <c r="K50" s="8">
        <v>41496.3778125</v>
      </c>
      <c r="L50" s="7">
        <f t="shared" si="8"/>
      </c>
      <c r="M50" s="7" t="str">
        <f t="shared" si="1"/>
        <v>WF</v>
      </c>
      <c r="N50" s="7">
        <f t="shared" si="2"/>
      </c>
      <c r="O50" s="7" t="str">
        <f t="shared" si="3"/>
        <v>W</v>
      </c>
      <c r="P50" s="7">
        <f t="shared" si="4"/>
      </c>
      <c r="Q50" s="7">
        <f t="shared" si="5"/>
      </c>
      <c r="R50" s="7">
        <f t="shared" si="6"/>
      </c>
      <c r="S50" s="7">
        <f t="shared" si="7"/>
      </c>
    </row>
    <row r="51" spans="1:19" ht="12.75">
      <c r="A51" s="7">
        <v>48</v>
      </c>
      <c r="B51" s="7" t="s">
        <v>13</v>
      </c>
      <c r="C51" s="16" t="s">
        <v>49</v>
      </c>
      <c r="D51" s="16" t="s">
        <v>25</v>
      </c>
      <c r="E51" s="9">
        <v>0.30833333333333335</v>
      </c>
      <c r="F51" s="33"/>
      <c r="J51" s="32">
        <v>41496.686203703706</v>
      </c>
      <c r="K51" s="8">
        <v>41496.37787037037</v>
      </c>
      <c r="L51" s="7">
        <f t="shared" si="8"/>
      </c>
      <c r="M51" s="7" t="str">
        <f t="shared" si="1"/>
        <v>WF</v>
      </c>
      <c r="N51" s="7">
        <f t="shared" si="2"/>
      </c>
      <c r="O51" s="7" t="str">
        <f t="shared" si="3"/>
        <v>W</v>
      </c>
      <c r="P51" s="7">
        <f t="shared" si="4"/>
      </c>
      <c r="Q51" s="7">
        <f t="shared" si="5"/>
      </c>
      <c r="R51" s="7">
        <f t="shared" si="6"/>
      </c>
      <c r="S51" s="7">
        <f t="shared" si="7"/>
      </c>
    </row>
    <row r="52" spans="1:19" ht="12.75">
      <c r="A52" s="7">
        <v>49</v>
      </c>
      <c r="B52" s="7" t="s">
        <v>13</v>
      </c>
      <c r="C52" s="16" t="s">
        <v>46</v>
      </c>
      <c r="D52" s="16" t="s">
        <v>620</v>
      </c>
      <c r="E52" s="9">
        <v>0.28958333333333336</v>
      </c>
      <c r="J52" s="32">
        <v>41496.89569444444</v>
      </c>
      <c r="K52" s="8">
        <v>41496.60611111111</v>
      </c>
      <c r="L52" s="7">
        <f t="shared" si="8"/>
      </c>
      <c r="M52" s="7" t="str">
        <f t="shared" si="1"/>
        <v>WF</v>
      </c>
      <c r="N52" s="7">
        <f t="shared" si="2"/>
      </c>
      <c r="O52" s="7" t="str">
        <f t="shared" si="3"/>
        <v>W</v>
      </c>
      <c r="P52" s="7">
        <f t="shared" si="4"/>
      </c>
      <c r="Q52" s="7">
        <f t="shared" si="5"/>
      </c>
      <c r="R52" s="7">
        <f t="shared" si="6"/>
      </c>
      <c r="S52" s="7">
        <f t="shared" si="7"/>
      </c>
    </row>
    <row r="53" spans="1:19" ht="12.75">
      <c r="A53" s="7">
        <v>50</v>
      </c>
      <c r="B53" s="7" t="s">
        <v>13</v>
      </c>
      <c r="C53" s="16" t="s">
        <v>90</v>
      </c>
      <c r="D53" s="16" t="s">
        <v>60</v>
      </c>
      <c r="E53" s="9">
        <v>0.2916666666666667</v>
      </c>
      <c r="J53" s="32">
        <v>41496.62326388889</v>
      </c>
      <c r="K53" s="8">
        <v>41496.33159722222</v>
      </c>
      <c r="L53" s="7">
        <f t="shared" si="8"/>
      </c>
      <c r="M53" s="7" t="str">
        <f t="shared" si="1"/>
        <v>WF</v>
      </c>
      <c r="N53" s="7">
        <f t="shared" si="2"/>
      </c>
      <c r="O53" s="7" t="str">
        <f t="shared" si="3"/>
        <v>W</v>
      </c>
      <c r="P53" s="7">
        <f t="shared" si="4"/>
      </c>
      <c r="Q53" s="7">
        <f t="shared" si="5"/>
      </c>
      <c r="R53" s="7">
        <f t="shared" si="6"/>
      </c>
      <c r="S53" s="7">
        <f t="shared" si="7"/>
      </c>
    </row>
    <row r="54" spans="1:19" ht="12.75">
      <c r="A54" s="7">
        <v>51</v>
      </c>
      <c r="B54" s="7" t="s">
        <v>13</v>
      </c>
      <c r="C54" s="16" t="s">
        <v>4</v>
      </c>
      <c r="D54" s="16" t="s">
        <v>791</v>
      </c>
      <c r="E54" s="9">
        <v>0.29444444444444445</v>
      </c>
      <c r="J54" s="32">
        <v>41496.732037037036</v>
      </c>
      <c r="K54" s="8">
        <v>41496.43759259259</v>
      </c>
      <c r="L54" s="7">
        <f t="shared" si="8"/>
      </c>
      <c r="M54" s="7" t="str">
        <f t="shared" si="1"/>
        <v>WF</v>
      </c>
      <c r="N54" s="7">
        <f t="shared" si="2"/>
      </c>
      <c r="O54" s="7" t="str">
        <f t="shared" si="3"/>
        <v>W</v>
      </c>
      <c r="P54" s="7">
        <f t="shared" si="4"/>
      </c>
      <c r="Q54" s="7">
        <f t="shared" si="5"/>
      </c>
      <c r="R54" s="7">
        <f t="shared" si="6"/>
      </c>
      <c r="S54" s="7">
        <f t="shared" si="7"/>
      </c>
    </row>
    <row r="55" spans="1:19" ht="12.75">
      <c r="A55" s="7">
        <v>52</v>
      </c>
      <c r="B55" s="7" t="s">
        <v>13</v>
      </c>
      <c r="C55" s="16" t="s">
        <v>124</v>
      </c>
      <c r="D55" s="16" t="s">
        <v>304</v>
      </c>
      <c r="E55" s="9">
        <v>0.2916666666666667</v>
      </c>
      <c r="J55" s="32">
        <v>41496.6228125</v>
      </c>
      <c r="K55" s="8">
        <v>41496.331145833334</v>
      </c>
      <c r="L55" s="7">
        <f t="shared" si="8"/>
      </c>
      <c r="M55" s="7" t="str">
        <f t="shared" si="1"/>
        <v>WF</v>
      </c>
      <c r="N55" s="7">
        <f t="shared" si="2"/>
      </c>
      <c r="O55" s="7" t="str">
        <f t="shared" si="3"/>
        <v>W</v>
      </c>
      <c r="P55" s="7">
        <f t="shared" si="4"/>
      </c>
      <c r="Q55" s="7">
        <f t="shared" si="5"/>
      </c>
      <c r="R55" s="7">
        <f t="shared" si="6"/>
      </c>
      <c r="S55" s="7">
        <f t="shared" si="7"/>
      </c>
    </row>
    <row r="56" spans="1:19" ht="12.75">
      <c r="A56" s="7">
        <v>53</v>
      </c>
      <c r="B56" s="7" t="s">
        <v>13</v>
      </c>
      <c r="C56" s="16" t="s">
        <v>307</v>
      </c>
      <c r="D56" s="16" t="s">
        <v>308</v>
      </c>
      <c r="E56" s="9">
        <v>0.2916666666666667</v>
      </c>
      <c r="J56" s="32">
        <v>41496.622881944444</v>
      </c>
      <c r="K56" s="8">
        <v>41496.33121527778</v>
      </c>
      <c r="L56" s="7">
        <f t="shared" si="8"/>
      </c>
      <c r="M56" s="7" t="str">
        <f t="shared" si="1"/>
        <v>WF</v>
      </c>
      <c r="N56" s="7">
        <f t="shared" si="2"/>
      </c>
      <c r="O56" s="7" t="str">
        <f t="shared" si="3"/>
        <v>W</v>
      </c>
      <c r="P56" s="7">
        <f t="shared" si="4"/>
      </c>
      <c r="Q56" s="7">
        <f t="shared" si="5"/>
      </c>
      <c r="R56" s="7">
        <f t="shared" si="6"/>
      </c>
      <c r="S56" s="7">
        <f t="shared" si="7"/>
      </c>
    </row>
    <row r="57" spans="1:19" ht="12.75">
      <c r="A57" s="7">
        <v>54</v>
      </c>
      <c r="B57" s="7" t="s">
        <v>13</v>
      </c>
      <c r="C57" s="16" t="s">
        <v>305</v>
      </c>
      <c r="D57" s="16" t="s">
        <v>53</v>
      </c>
      <c r="E57" s="9">
        <v>0.29444444444444445</v>
      </c>
      <c r="J57" s="32">
        <v>41496.737175925926</v>
      </c>
      <c r="K57" s="8">
        <v>41496.44273148148</v>
      </c>
      <c r="L57" s="7">
        <f t="shared" si="8"/>
      </c>
      <c r="M57" s="7" t="str">
        <f t="shared" si="1"/>
        <v>WF</v>
      </c>
      <c r="N57" s="7">
        <f t="shared" si="2"/>
      </c>
      <c r="O57" s="7" t="str">
        <f t="shared" si="3"/>
        <v>W</v>
      </c>
      <c r="P57" s="7">
        <f t="shared" si="4"/>
      </c>
      <c r="Q57" s="7">
        <f t="shared" si="5"/>
      </c>
      <c r="R57" s="7">
        <f t="shared" si="6"/>
      </c>
      <c r="S57" s="7">
        <f t="shared" si="7"/>
      </c>
    </row>
    <row r="58" spans="1:19" ht="12.75">
      <c r="A58" s="7">
        <v>55</v>
      </c>
      <c r="B58" s="7" t="s">
        <v>13</v>
      </c>
      <c r="C58" s="16" t="s">
        <v>9</v>
      </c>
      <c r="D58" s="16" t="s">
        <v>54</v>
      </c>
      <c r="E58" s="9">
        <v>0.2916666666666667</v>
      </c>
      <c r="J58" s="32">
        <v>41496.65076388889</v>
      </c>
      <c r="K58" s="8">
        <v>41496.35909722222</v>
      </c>
      <c r="L58" s="7">
        <f t="shared" si="8"/>
      </c>
      <c r="M58" s="7" t="str">
        <f t="shared" si="1"/>
        <v>WF</v>
      </c>
      <c r="N58" s="7">
        <f t="shared" si="2"/>
      </c>
      <c r="O58" s="7" t="str">
        <f t="shared" si="3"/>
        <v>W</v>
      </c>
      <c r="P58" s="7">
        <f t="shared" si="4"/>
      </c>
      <c r="Q58" s="7">
        <f t="shared" si="5"/>
      </c>
      <c r="R58" s="7">
        <f t="shared" si="6"/>
      </c>
      <c r="S58" s="7">
        <f t="shared" si="7"/>
      </c>
    </row>
    <row r="59" spans="1:19" ht="12.75">
      <c r="A59" s="7">
        <v>56</v>
      </c>
      <c r="B59" s="7" t="s">
        <v>13</v>
      </c>
      <c r="C59" s="16" t="s">
        <v>91</v>
      </c>
      <c r="D59" s="16" t="s">
        <v>792</v>
      </c>
      <c r="E59" s="9">
        <v>0.29444444444444445</v>
      </c>
      <c r="J59" s="32">
        <v>41496.737280092595</v>
      </c>
      <c r="K59" s="8">
        <v>41496.44283564815</v>
      </c>
      <c r="L59" s="7">
        <f t="shared" si="8"/>
      </c>
      <c r="M59" s="7" t="str">
        <f t="shared" si="1"/>
        <v>WF</v>
      </c>
      <c r="N59" s="7">
        <f t="shared" si="2"/>
      </c>
      <c r="O59" s="7" t="str">
        <f t="shared" si="3"/>
        <v>W</v>
      </c>
      <c r="P59" s="7">
        <f t="shared" si="4"/>
      </c>
      <c r="Q59" s="7">
        <f t="shared" si="5"/>
      </c>
      <c r="R59" s="7">
        <f t="shared" si="6"/>
      </c>
      <c r="S59" s="7">
        <f t="shared" si="7"/>
      </c>
    </row>
    <row r="60" spans="1:19" ht="12.75">
      <c r="A60" s="7">
        <v>57</v>
      </c>
      <c r="B60" s="7" t="s">
        <v>13</v>
      </c>
      <c r="C60" s="16" t="s">
        <v>793</v>
      </c>
      <c r="D60" s="16" t="s">
        <v>596</v>
      </c>
      <c r="E60" s="9">
        <v>0.29444444444444445</v>
      </c>
      <c r="J60" s="32">
        <v>41496.73736111111</v>
      </c>
      <c r="K60" s="8">
        <v>41496.44291666667</v>
      </c>
      <c r="L60" s="7">
        <f t="shared" si="8"/>
      </c>
      <c r="M60" s="7" t="str">
        <f t="shared" si="1"/>
        <v>WF</v>
      </c>
      <c r="N60" s="7">
        <f t="shared" si="2"/>
      </c>
      <c r="O60" s="7" t="str">
        <f t="shared" si="3"/>
        <v>W</v>
      </c>
      <c r="P60" s="7">
        <f t="shared" si="4"/>
      </c>
      <c r="Q60" s="7">
        <f t="shared" si="5"/>
      </c>
      <c r="R60" s="7">
        <f t="shared" si="6"/>
      </c>
      <c r="S60" s="7">
        <f t="shared" si="7"/>
      </c>
    </row>
    <row r="61" spans="1:19" ht="12.75">
      <c r="A61" s="7">
        <v>58</v>
      </c>
      <c r="B61" s="7" t="s">
        <v>13</v>
      </c>
      <c r="C61" s="16" t="s">
        <v>109</v>
      </c>
      <c r="D61" s="16" t="s">
        <v>172</v>
      </c>
      <c r="E61" s="9">
        <v>0.29305555555555557</v>
      </c>
      <c r="J61" s="32">
        <v>41496.77481481482</v>
      </c>
      <c r="K61" s="8">
        <v>41496.48175925926</v>
      </c>
      <c r="L61" s="7">
        <f t="shared" si="8"/>
      </c>
      <c r="M61" s="7" t="str">
        <f t="shared" si="1"/>
        <v>WF</v>
      </c>
      <c r="N61" s="7">
        <f t="shared" si="2"/>
      </c>
      <c r="O61" s="7" t="str">
        <f t="shared" si="3"/>
        <v>W</v>
      </c>
      <c r="P61" s="7">
        <f t="shared" si="4"/>
      </c>
      <c r="Q61" s="7">
        <f t="shared" si="5"/>
      </c>
      <c r="R61" s="7">
        <f t="shared" si="6"/>
      </c>
      <c r="S61" s="7">
        <f t="shared" si="7"/>
      </c>
    </row>
    <row r="62" spans="1:19" ht="12.75">
      <c r="A62" s="7">
        <v>59</v>
      </c>
      <c r="B62" s="7" t="s">
        <v>13</v>
      </c>
      <c r="C62" s="16" t="s">
        <v>76</v>
      </c>
      <c r="D62" s="16" t="s">
        <v>44</v>
      </c>
      <c r="E62" s="9">
        <v>0.29791666666666666</v>
      </c>
      <c r="J62" s="32">
        <v>41496.64053240741</v>
      </c>
      <c r="K62" s="8">
        <v>41496.34261574074</v>
      </c>
      <c r="L62" s="7">
        <f t="shared" si="8"/>
      </c>
      <c r="M62" s="7" t="str">
        <f t="shared" si="1"/>
        <v>WF</v>
      </c>
      <c r="N62" s="7">
        <f t="shared" si="2"/>
      </c>
      <c r="O62" s="7" t="str">
        <f t="shared" si="3"/>
        <v>W</v>
      </c>
      <c r="P62" s="7">
        <f t="shared" si="4"/>
      </c>
      <c r="Q62" s="7">
        <f t="shared" si="5"/>
      </c>
      <c r="R62" s="7">
        <f t="shared" si="6"/>
      </c>
      <c r="S62" s="7">
        <f t="shared" si="7"/>
      </c>
    </row>
    <row r="63" spans="1:19" ht="12.75">
      <c r="A63" s="7">
        <v>60</v>
      </c>
      <c r="B63" s="7" t="s">
        <v>13</v>
      </c>
      <c r="C63" s="16" t="s">
        <v>5</v>
      </c>
      <c r="D63" s="16" t="s">
        <v>328</v>
      </c>
      <c r="E63" s="9">
        <v>0.29583333333333334</v>
      </c>
      <c r="J63" s="32">
        <v>41496.70452546296</v>
      </c>
      <c r="K63" s="8">
        <v>41496.40869212963</v>
      </c>
      <c r="L63" s="7">
        <f t="shared" si="8"/>
      </c>
      <c r="M63" s="7" t="str">
        <f t="shared" si="1"/>
        <v>WF</v>
      </c>
      <c r="N63" s="7">
        <f t="shared" si="2"/>
      </c>
      <c r="O63" s="7" t="str">
        <f t="shared" si="3"/>
        <v>W</v>
      </c>
      <c r="P63" s="7">
        <f t="shared" si="4"/>
      </c>
      <c r="Q63" s="7">
        <f t="shared" si="5"/>
      </c>
      <c r="R63" s="7">
        <f t="shared" si="6"/>
      </c>
      <c r="S63" s="7">
        <f t="shared" si="7"/>
      </c>
    </row>
    <row r="64" spans="1:19" ht="12.75">
      <c r="A64" s="7">
        <v>61</v>
      </c>
      <c r="B64" s="7" t="s">
        <v>13</v>
      </c>
      <c r="C64" s="16" t="s">
        <v>794</v>
      </c>
      <c r="D64" s="16" t="s">
        <v>142</v>
      </c>
      <c r="E64" s="9">
        <v>0.2902777777777778</v>
      </c>
      <c r="J64" s="32">
        <v>41496.594351851854</v>
      </c>
      <c r="K64" s="8">
        <v>41496.30546296296</v>
      </c>
      <c r="L64" s="7">
        <f t="shared" si="8"/>
      </c>
      <c r="M64" s="7" t="str">
        <f t="shared" si="1"/>
        <v>WF</v>
      </c>
      <c r="N64" s="7">
        <f t="shared" si="2"/>
      </c>
      <c r="O64" s="7" t="str">
        <f t="shared" si="3"/>
        <v>W</v>
      </c>
      <c r="P64" s="7">
        <f t="shared" si="4"/>
      </c>
      <c r="Q64" s="7">
        <f t="shared" si="5"/>
      </c>
      <c r="R64" s="7">
        <f t="shared" si="6"/>
      </c>
      <c r="S64" s="7">
        <f t="shared" si="7"/>
      </c>
    </row>
    <row r="65" spans="1:19" ht="12.75">
      <c r="A65" s="7">
        <v>62</v>
      </c>
      <c r="B65" s="7" t="s">
        <v>13</v>
      </c>
      <c r="C65" s="16" t="s">
        <v>38</v>
      </c>
      <c r="D65" s="16" t="s">
        <v>98</v>
      </c>
      <c r="E65" s="9">
        <v>0.29583333333333334</v>
      </c>
      <c r="J65" s="32">
        <v>41496.630578703705</v>
      </c>
      <c r="K65" s="8">
        <v>41496.33474537037</v>
      </c>
      <c r="L65" s="7">
        <f t="shared" si="8"/>
      </c>
      <c r="M65" s="7" t="str">
        <f t="shared" si="1"/>
        <v>WF</v>
      </c>
      <c r="N65" s="7">
        <f t="shared" si="2"/>
      </c>
      <c r="O65" s="7" t="str">
        <f t="shared" si="3"/>
        <v>W</v>
      </c>
      <c r="P65" s="7">
        <f t="shared" si="4"/>
      </c>
      <c r="Q65" s="7">
        <f t="shared" si="5"/>
      </c>
      <c r="R65" s="7">
        <f t="shared" si="6"/>
      </c>
      <c r="S65" s="7">
        <f t="shared" si="7"/>
      </c>
    </row>
    <row r="66" spans="1:19" ht="12.75">
      <c r="A66" s="7">
        <v>63</v>
      </c>
      <c r="B66" s="7" t="s">
        <v>13</v>
      </c>
      <c r="C66" s="16" t="s">
        <v>570</v>
      </c>
      <c r="D66" s="16" t="s">
        <v>795</v>
      </c>
      <c r="E66" s="9">
        <v>0.29097222222222224</v>
      </c>
      <c r="J66" s="32">
        <v>41496.86618055555</v>
      </c>
      <c r="K66" s="8">
        <v>41496.575208333335</v>
      </c>
      <c r="L66" s="7">
        <f t="shared" si="8"/>
      </c>
      <c r="M66" s="7" t="str">
        <f t="shared" si="1"/>
        <v>WF</v>
      </c>
      <c r="N66" s="7">
        <f t="shared" si="2"/>
      </c>
      <c r="O66" s="7" t="str">
        <f t="shared" si="3"/>
        <v>W</v>
      </c>
      <c r="P66" s="7">
        <f t="shared" si="4"/>
      </c>
      <c r="Q66" s="7">
        <f t="shared" si="5"/>
      </c>
      <c r="R66" s="7">
        <f t="shared" si="6"/>
      </c>
      <c r="S66" s="7">
        <f t="shared" si="7"/>
      </c>
    </row>
    <row r="67" spans="1:19" ht="12.75">
      <c r="A67" s="7">
        <v>64</v>
      </c>
      <c r="B67" s="7" t="s">
        <v>13</v>
      </c>
      <c r="C67" s="16" t="s">
        <v>796</v>
      </c>
      <c r="D67" s="16" t="s">
        <v>565</v>
      </c>
      <c r="E67" s="9">
        <v>0.29097222222222224</v>
      </c>
      <c r="J67" s="32">
        <v>41496.86622685185</v>
      </c>
      <c r="K67" s="8">
        <v>41496.57525462963</v>
      </c>
      <c r="L67" s="7">
        <f t="shared" si="8"/>
      </c>
      <c r="M67" s="7" t="str">
        <f t="shared" si="1"/>
        <v>WF</v>
      </c>
      <c r="N67" s="7">
        <f t="shared" si="2"/>
      </c>
      <c r="O67" s="7" t="str">
        <f t="shared" si="3"/>
        <v>W</v>
      </c>
      <c r="P67" s="7">
        <f t="shared" si="4"/>
      </c>
      <c r="Q67" s="7">
        <f t="shared" si="5"/>
      </c>
      <c r="R67" s="7">
        <f t="shared" si="6"/>
      </c>
      <c r="S67" s="7">
        <f t="shared" si="7"/>
      </c>
    </row>
    <row r="68" spans="1:19" ht="12.75">
      <c r="A68" s="7">
        <v>65</v>
      </c>
      <c r="B68" s="7" t="s">
        <v>13</v>
      </c>
      <c r="C68" s="16" t="s">
        <v>76</v>
      </c>
      <c r="D68" s="16" t="s">
        <v>54</v>
      </c>
      <c r="E68" s="9">
        <v>0.29583333333333334</v>
      </c>
      <c r="J68" s="32">
        <v>41496.70474537037</v>
      </c>
      <c r="K68" s="8">
        <v>41496.40891203703</v>
      </c>
      <c r="L68" s="7">
        <f t="shared" si="8"/>
      </c>
      <c r="M68" s="7" t="str">
        <f aca="true" t="shared" si="9" ref="M68:M131">IF(($B68="Walker")*(K68&lt;&gt;"Retired")*(K68&lt;&gt;""),"WF","")</f>
        <v>WF</v>
      </c>
      <c r="N68" s="7">
        <f aca="true" t="shared" si="10" ref="N68:N131">IF(($B68="Walker")*(K68&lt;&gt;"Retired")*(K68=""),"WO","")</f>
      </c>
      <c r="O68" s="7" t="str">
        <f aca="true" t="shared" si="11" ref="O68:O131">IF(($B68="Walker"),"W","")</f>
        <v>W</v>
      </c>
      <c r="P68" s="7">
        <f aca="true" t="shared" si="12" ref="P68:P131">IF(($B68="Runner")*(K68="Retired"),"RR","")</f>
      </c>
      <c r="Q68" s="7">
        <f aca="true" t="shared" si="13" ref="Q68:Q131">IF(($B68="Runner")*(K68&lt;&gt;"Retired")*(K68&lt;&gt;""),"RF","")</f>
      </c>
      <c r="R68" s="7">
        <f aca="true" t="shared" si="14" ref="R68:R131">IF(($B68="Runner")*(K68&lt;&gt;"Retired")*(K68=""),"RO","")</f>
      </c>
      <c r="S68" s="7">
        <f aca="true" t="shared" si="15" ref="S68:S131">IF(($B68="Runner"),"R","")</f>
      </c>
    </row>
    <row r="69" spans="1:19" ht="12.75">
      <c r="A69" s="7">
        <v>66</v>
      </c>
      <c r="B69" s="7" t="s">
        <v>13</v>
      </c>
      <c r="C69" s="30" t="s">
        <v>276</v>
      </c>
      <c r="D69" s="16" t="s">
        <v>797</v>
      </c>
      <c r="E69" s="9">
        <v>0.29583333333333334</v>
      </c>
      <c r="J69" s="32">
        <v>41496.701736111114</v>
      </c>
      <c r="K69" s="8">
        <v>41496.40590277778</v>
      </c>
      <c r="L69" s="7">
        <f t="shared" si="8"/>
      </c>
      <c r="M69" s="7" t="str">
        <f t="shared" si="9"/>
        <v>WF</v>
      </c>
      <c r="N69" s="7">
        <f t="shared" si="10"/>
      </c>
      <c r="O69" s="7" t="str">
        <f t="shared" si="11"/>
        <v>W</v>
      </c>
      <c r="P69" s="7">
        <f t="shared" si="12"/>
      </c>
      <c r="Q69" s="7">
        <f t="shared" si="13"/>
      </c>
      <c r="R69" s="7">
        <f t="shared" si="14"/>
      </c>
      <c r="S69" s="7">
        <f t="shared" si="15"/>
      </c>
    </row>
    <row r="70" spans="1:19" ht="12.75">
      <c r="A70" s="7">
        <v>67</v>
      </c>
      <c r="B70" s="7" t="s">
        <v>13</v>
      </c>
      <c r="C70" s="30" t="s">
        <v>496</v>
      </c>
      <c r="D70" s="16" t="s">
        <v>798</v>
      </c>
      <c r="E70" s="9">
        <v>0.2965277777777778</v>
      </c>
      <c r="J70" s="32">
        <v>41496.704050925924</v>
      </c>
      <c r="K70" s="8">
        <v>41496.40752314815</v>
      </c>
      <c r="L70" s="7">
        <f t="shared" si="8"/>
      </c>
      <c r="M70" s="7" t="str">
        <f t="shared" si="9"/>
        <v>WF</v>
      </c>
      <c r="N70" s="7">
        <f t="shared" si="10"/>
      </c>
      <c r="O70" s="7" t="str">
        <f t="shared" si="11"/>
        <v>W</v>
      </c>
      <c r="P70" s="7">
        <f t="shared" si="12"/>
      </c>
      <c r="Q70" s="7">
        <f t="shared" si="13"/>
      </c>
      <c r="R70" s="7">
        <f t="shared" si="14"/>
      </c>
      <c r="S70" s="7">
        <f t="shared" si="15"/>
      </c>
    </row>
    <row r="71" spans="1:19" ht="12.75">
      <c r="A71" s="7">
        <v>68</v>
      </c>
      <c r="B71" s="7" t="s">
        <v>13</v>
      </c>
      <c r="C71" s="30" t="s">
        <v>653</v>
      </c>
      <c r="D71" s="16" t="s">
        <v>203</v>
      </c>
      <c r="E71" s="9">
        <v>0.2965277777777778</v>
      </c>
      <c r="J71" s="32">
        <v>41496.70408564815</v>
      </c>
      <c r="K71" s="8">
        <v>41496.40755787037</v>
      </c>
      <c r="L71" s="7">
        <f t="shared" si="8"/>
      </c>
      <c r="M71" s="7" t="str">
        <f t="shared" si="9"/>
        <v>WF</v>
      </c>
      <c r="N71" s="7">
        <f t="shared" si="10"/>
      </c>
      <c r="O71" s="7" t="str">
        <f t="shared" si="11"/>
        <v>W</v>
      </c>
      <c r="P71" s="7">
        <f t="shared" si="12"/>
      </c>
      <c r="Q71" s="7">
        <f t="shared" si="13"/>
      </c>
      <c r="R71" s="7">
        <f t="shared" si="14"/>
      </c>
      <c r="S71" s="7">
        <f t="shared" si="15"/>
      </c>
    </row>
    <row r="72" spans="1:19" ht="12.75">
      <c r="A72" s="7">
        <v>69</v>
      </c>
      <c r="B72" s="7" t="s">
        <v>13</v>
      </c>
      <c r="C72" s="30" t="s">
        <v>403</v>
      </c>
      <c r="D72" s="16" t="s">
        <v>799</v>
      </c>
      <c r="E72" s="9">
        <v>0.2965277777777778</v>
      </c>
      <c r="J72" s="32">
        <v>41496.86817129629</v>
      </c>
      <c r="K72" s="8">
        <v>41496.57164351852</v>
      </c>
      <c r="L72" s="7">
        <f t="shared" si="8"/>
      </c>
      <c r="M72" s="7" t="str">
        <f t="shared" si="9"/>
        <v>WF</v>
      </c>
      <c r="N72" s="7">
        <f t="shared" si="10"/>
      </c>
      <c r="O72" s="7" t="str">
        <f t="shared" si="11"/>
        <v>W</v>
      </c>
      <c r="P72" s="7">
        <f t="shared" si="12"/>
      </c>
      <c r="Q72" s="7">
        <f t="shared" si="13"/>
      </c>
      <c r="R72" s="7">
        <f t="shared" si="14"/>
      </c>
      <c r="S72" s="7">
        <f t="shared" si="15"/>
      </c>
    </row>
    <row r="73" spans="1:19" ht="12.75">
      <c r="A73" s="7">
        <v>70</v>
      </c>
      <c r="B73" s="7" t="s">
        <v>13</v>
      </c>
      <c r="C73" s="30" t="s">
        <v>12</v>
      </c>
      <c r="D73" s="16" t="s">
        <v>800</v>
      </c>
      <c r="E73" s="9">
        <v>0.2916666666666667</v>
      </c>
      <c r="J73" s="32">
        <v>41496.86896990741</v>
      </c>
      <c r="K73" s="8">
        <v>41496.57730324074</v>
      </c>
      <c r="L73" s="7">
        <f t="shared" si="8"/>
      </c>
      <c r="M73" s="7" t="str">
        <f t="shared" si="9"/>
        <v>WF</v>
      </c>
      <c r="N73" s="7">
        <f t="shared" si="10"/>
      </c>
      <c r="O73" s="7" t="str">
        <f t="shared" si="11"/>
        <v>W</v>
      </c>
      <c r="P73" s="7">
        <f t="shared" si="12"/>
      </c>
      <c r="Q73" s="7">
        <f t="shared" si="13"/>
      </c>
      <c r="R73" s="7">
        <f t="shared" si="14"/>
      </c>
      <c r="S73" s="7">
        <f t="shared" si="15"/>
      </c>
    </row>
    <row r="74" spans="1:19" ht="12.75">
      <c r="A74" s="7">
        <v>71</v>
      </c>
      <c r="B74" s="7" t="s">
        <v>13</v>
      </c>
      <c r="C74" s="30" t="s">
        <v>46</v>
      </c>
      <c r="D74" s="16" t="s">
        <v>571</v>
      </c>
      <c r="E74" s="9">
        <v>0.2965277777777778</v>
      </c>
      <c r="J74" s="32">
        <v>41496.867939814816</v>
      </c>
      <c r="K74" s="8">
        <v>41496.57141203704</v>
      </c>
      <c r="L74" s="7">
        <f t="shared" si="8"/>
      </c>
      <c r="M74" s="7" t="str">
        <f t="shared" si="9"/>
        <v>WF</v>
      </c>
      <c r="N74" s="7">
        <f t="shared" si="10"/>
      </c>
      <c r="O74" s="7" t="str">
        <f t="shared" si="11"/>
        <v>W</v>
      </c>
      <c r="P74" s="7">
        <f t="shared" si="12"/>
      </c>
      <c r="Q74" s="7">
        <f t="shared" si="13"/>
      </c>
      <c r="R74" s="7">
        <f t="shared" si="14"/>
      </c>
      <c r="S74" s="7">
        <f t="shared" si="15"/>
      </c>
    </row>
    <row r="75" spans="1:19" ht="12.75">
      <c r="A75" s="7">
        <v>72</v>
      </c>
      <c r="B75" s="7" t="s">
        <v>13</v>
      </c>
      <c r="C75" s="30" t="s">
        <v>62</v>
      </c>
      <c r="D75" s="16" t="s">
        <v>801</v>
      </c>
      <c r="E75" s="9">
        <v>0.2916666666666667</v>
      </c>
      <c r="J75" s="32">
        <v>41496.86913194445</v>
      </c>
      <c r="K75" s="8">
        <v>41496.577465277776</v>
      </c>
      <c r="L75" s="7">
        <f t="shared" si="8"/>
      </c>
      <c r="M75" s="7" t="str">
        <f t="shared" si="9"/>
        <v>WF</v>
      </c>
      <c r="N75" s="7">
        <f t="shared" si="10"/>
      </c>
      <c r="O75" s="7" t="str">
        <f t="shared" si="11"/>
        <v>W</v>
      </c>
      <c r="P75" s="7">
        <f t="shared" si="12"/>
      </c>
      <c r="Q75" s="7">
        <f t="shared" si="13"/>
      </c>
      <c r="R75" s="7">
        <f t="shared" si="14"/>
      </c>
      <c r="S75" s="7">
        <f t="shared" si="15"/>
      </c>
    </row>
    <row r="76" spans="1:19" ht="12.75">
      <c r="A76" s="7">
        <v>73</v>
      </c>
      <c r="B76" s="7" t="s">
        <v>13</v>
      </c>
      <c r="C76" s="30" t="s">
        <v>91</v>
      </c>
      <c r="D76" s="16" t="s">
        <v>680</v>
      </c>
      <c r="E76" s="9">
        <v>0.3069444444444444</v>
      </c>
      <c r="J76" s="32">
        <v>41496.57943287037</v>
      </c>
      <c r="K76" s="8">
        <v>41496.27248842592</v>
      </c>
      <c r="L76" s="7">
        <f t="shared" si="8"/>
      </c>
      <c r="M76" s="7" t="str">
        <f t="shared" si="9"/>
        <v>WF</v>
      </c>
      <c r="N76" s="7">
        <f t="shared" si="10"/>
      </c>
      <c r="O76" s="7" t="str">
        <f t="shared" si="11"/>
        <v>W</v>
      </c>
      <c r="P76" s="7">
        <f t="shared" si="12"/>
      </c>
      <c r="Q76" s="7">
        <f t="shared" si="13"/>
      </c>
      <c r="R76" s="7">
        <f t="shared" si="14"/>
      </c>
      <c r="S76" s="7">
        <f t="shared" si="15"/>
      </c>
    </row>
    <row r="77" spans="1:19" ht="12.75">
      <c r="A77" s="7">
        <v>74</v>
      </c>
      <c r="B77" s="7" t="s">
        <v>13</v>
      </c>
      <c r="C77" s="30" t="s">
        <v>47</v>
      </c>
      <c r="D77" s="16" t="s">
        <v>177</v>
      </c>
      <c r="E77" s="9">
        <v>0.2951388888888889</v>
      </c>
      <c r="J77" s="32">
        <v>41496.72642361111</v>
      </c>
      <c r="K77" s="8">
        <v>41496.431284722225</v>
      </c>
      <c r="L77" s="7">
        <f t="shared" si="8"/>
      </c>
      <c r="M77" s="7" t="str">
        <f t="shared" si="9"/>
        <v>WF</v>
      </c>
      <c r="N77" s="7">
        <f t="shared" si="10"/>
      </c>
      <c r="O77" s="7" t="str">
        <f t="shared" si="11"/>
        <v>W</v>
      </c>
      <c r="P77" s="7">
        <f t="shared" si="12"/>
      </c>
      <c r="Q77" s="7">
        <f t="shared" si="13"/>
      </c>
      <c r="R77" s="7">
        <f t="shared" si="14"/>
      </c>
      <c r="S77" s="7">
        <f t="shared" si="15"/>
      </c>
    </row>
    <row r="78" spans="1:19" ht="12.75">
      <c r="A78" s="7">
        <v>75</v>
      </c>
      <c r="B78" s="7" t="s">
        <v>13</v>
      </c>
      <c r="C78" s="30" t="s">
        <v>10</v>
      </c>
      <c r="D78" s="16" t="s">
        <v>63</v>
      </c>
      <c r="E78" s="9">
        <v>0.30277777777777776</v>
      </c>
      <c r="J78" s="32">
        <v>41496.57697916667</v>
      </c>
      <c r="K78" s="8">
        <v>41496.274201388886</v>
      </c>
      <c r="L78" s="7">
        <f t="shared" si="8"/>
      </c>
      <c r="M78" s="7" t="str">
        <f t="shared" si="9"/>
        <v>WF</v>
      </c>
      <c r="N78" s="7">
        <f t="shared" si="10"/>
      </c>
      <c r="O78" s="7" t="str">
        <f t="shared" si="11"/>
        <v>W</v>
      </c>
      <c r="P78" s="7">
        <f t="shared" si="12"/>
      </c>
      <c r="Q78" s="7">
        <f t="shared" si="13"/>
      </c>
      <c r="R78" s="7">
        <f t="shared" si="14"/>
      </c>
      <c r="S78" s="7">
        <f t="shared" si="15"/>
      </c>
    </row>
    <row r="79" spans="1:21" ht="12.75">
      <c r="A79" s="7">
        <v>76</v>
      </c>
      <c r="B79" s="7" t="s">
        <v>13</v>
      </c>
      <c r="C79" s="30" t="s">
        <v>38</v>
      </c>
      <c r="D79" s="16" t="s">
        <v>377</v>
      </c>
      <c r="E79" s="9">
        <v>0.2916666666666667</v>
      </c>
      <c r="J79" s="32">
        <v>41496.635659722226</v>
      </c>
      <c r="K79" s="8">
        <v>41496.343993055554</v>
      </c>
      <c r="L79" s="7">
        <f t="shared" si="8"/>
      </c>
      <c r="M79" s="7" t="str">
        <f t="shared" si="9"/>
        <v>WF</v>
      </c>
      <c r="N79" s="7">
        <f t="shared" si="10"/>
      </c>
      <c r="O79" s="7" t="str">
        <f t="shared" si="11"/>
        <v>W</v>
      </c>
      <c r="P79" s="7">
        <f t="shared" si="12"/>
      </c>
      <c r="Q79" s="7">
        <f t="shared" si="13"/>
      </c>
      <c r="R79" s="7">
        <f t="shared" si="14"/>
      </c>
      <c r="S79" s="7">
        <f t="shared" si="15"/>
      </c>
      <c r="U79" s="27"/>
    </row>
    <row r="80" spans="1:19" ht="12.75">
      <c r="A80" s="7">
        <v>77</v>
      </c>
      <c r="B80" s="7" t="s">
        <v>13</v>
      </c>
      <c r="C80" s="30" t="s">
        <v>628</v>
      </c>
      <c r="D80" s="16" t="s">
        <v>250</v>
      </c>
      <c r="E80" s="9">
        <v>0.2916666666666667</v>
      </c>
      <c r="J80" s="32">
        <v>41496.684212962966</v>
      </c>
      <c r="K80" s="8">
        <v>41496.392546296294</v>
      </c>
      <c r="L80" s="7">
        <f t="shared" si="8"/>
      </c>
      <c r="M80" s="7" t="str">
        <f t="shared" si="9"/>
        <v>WF</v>
      </c>
      <c r="N80" s="7">
        <f t="shared" si="10"/>
      </c>
      <c r="O80" s="7" t="str">
        <f t="shared" si="11"/>
        <v>W</v>
      </c>
      <c r="P80" s="7">
        <f t="shared" si="12"/>
      </c>
      <c r="Q80" s="7">
        <f t="shared" si="13"/>
      </c>
      <c r="R80" s="7">
        <f t="shared" si="14"/>
      </c>
      <c r="S80" s="7">
        <f t="shared" si="15"/>
      </c>
    </row>
    <row r="81" spans="1:19" ht="12.75">
      <c r="A81" s="7">
        <v>78</v>
      </c>
      <c r="B81" s="7" t="s">
        <v>13</v>
      </c>
      <c r="C81" s="30" t="s">
        <v>802</v>
      </c>
      <c r="D81" s="16" t="s">
        <v>25</v>
      </c>
      <c r="E81" s="9">
        <v>0.2965277777777778</v>
      </c>
      <c r="J81" s="32">
        <v>41496.65956018519</v>
      </c>
      <c r="K81" s="8">
        <v>41496.363032407404</v>
      </c>
      <c r="L81" s="7">
        <f t="shared" si="8"/>
      </c>
      <c r="M81" s="7" t="str">
        <f t="shared" si="9"/>
        <v>WF</v>
      </c>
      <c r="N81" s="7">
        <f t="shared" si="10"/>
      </c>
      <c r="O81" s="7" t="str">
        <f t="shared" si="11"/>
        <v>W</v>
      </c>
      <c r="P81" s="7">
        <f t="shared" si="12"/>
      </c>
      <c r="Q81" s="7">
        <f t="shared" si="13"/>
      </c>
      <c r="R81" s="7">
        <f t="shared" si="14"/>
      </c>
      <c r="S81" s="7">
        <f t="shared" si="15"/>
      </c>
    </row>
    <row r="82" spans="1:19" ht="12.75">
      <c r="A82" s="7">
        <v>79</v>
      </c>
      <c r="B82" s="7" t="s">
        <v>13</v>
      </c>
      <c r="C82" s="30" t="s">
        <v>653</v>
      </c>
      <c r="D82" s="16" t="s">
        <v>803</v>
      </c>
      <c r="E82" s="9">
        <v>0.2965277777777778</v>
      </c>
      <c r="J82" s="32">
        <v>41496.65961805556</v>
      </c>
      <c r="K82" s="8">
        <v>41496.36309027778</v>
      </c>
      <c r="L82" s="7">
        <f t="shared" si="8"/>
      </c>
      <c r="M82" s="7" t="str">
        <f t="shared" si="9"/>
        <v>WF</v>
      </c>
      <c r="N82" s="7">
        <f t="shared" si="10"/>
      </c>
      <c r="O82" s="7" t="str">
        <f t="shared" si="11"/>
        <v>W</v>
      </c>
      <c r="P82" s="7">
        <f t="shared" si="12"/>
      </c>
      <c r="Q82" s="7">
        <f t="shared" si="13"/>
      </c>
      <c r="R82" s="7">
        <f t="shared" si="14"/>
      </c>
      <c r="S82" s="7">
        <f t="shared" si="15"/>
      </c>
    </row>
    <row r="83" spans="1:19" ht="12.75">
      <c r="A83" s="7">
        <v>80</v>
      </c>
      <c r="B83" s="7" t="s">
        <v>13</v>
      </c>
      <c r="C83" s="30" t="s">
        <v>804</v>
      </c>
      <c r="D83" s="16" t="s">
        <v>323</v>
      </c>
      <c r="E83" s="9">
        <v>0.29305555555555557</v>
      </c>
      <c r="J83" s="32">
        <v>41496.665868055556</v>
      </c>
      <c r="K83" s="8">
        <v>41496.3728125</v>
      </c>
      <c r="L83" s="7">
        <f t="shared" si="8"/>
      </c>
      <c r="M83" s="7" t="str">
        <f t="shared" si="9"/>
        <v>WF</v>
      </c>
      <c r="N83" s="7">
        <f t="shared" si="10"/>
      </c>
      <c r="O83" s="7" t="str">
        <f t="shared" si="11"/>
        <v>W</v>
      </c>
      <c r="P83" s="7">
        <f t="shared" si="12"/>
      </c>
      <c r="Q83" s="7">
        <f t="shared" si="13"/>
      </c>
      <c r="R83" s="7">
        <f t="shared" si="14"/>
      </c>
      <c r="S83" s="7">
        <f t="shared" si="15"/>
      </c>
    </row>
    <row r="84" spans="1:19" ht="12.75">
      <c r="A84" s="7">
        <v>81</v>
      </c>
      <c r="B84" s="7" t="s">
        <v>13</v>
      </c>
      <c r="C84" s="30" t="s">
        <v>163</v>
      </c>
      <c r="D84" s="16" t="s">
        <v>164</v>
      </c>
      <c r="E84" s="9">
        <v>0.3013888888888889</v>
      </c>
      <c r="J84" s="32">
        <v>41496.582824074074</v>
      </c>
      <c r="K84" s="8">
        <v>41496.281435185185</v>
      </c>
      <c r="L84" s="7">
        <f t="shared" si="8"/>
      </c>
      <c r="M84" s="7" t="str">
        <f t="shared" si="9"/>
        <v>WF</v>
      </c>
      <c r="N84" s="7">
        <f t="shared" si="10"/>
      </c>
      <c r="O84" s="7" t="str">
        <f t="shared" si="11"/>
        <v>W</v>
      </c>
      <c r="P84" s="7">
        <f t="shared" si="12"/>
      </c>
      <c r="Q84" s="7">
        <f t="shared" si="13"/>
      </c>
      <c r="R84" s="7">
        <f t="shared" si="14"/>
      </c>
      <c r="S84" s="7">
        <f t="shared" si="15"/>
      </c>
    </row>
    <row r="85" spans="1:19" ht="12.75">
      <c r="A85" s="7">
        <v>82</v>
      </c>
      <c r="B85" s="7" t="s">
        <v>13</v>
      </c>
      <c r="C85" s="30" t="s">
        <v>244</v>
      </c>
      <c r="D85" s="16" t="s">
        <v>323</v>
      </c>
      <c r="E85" s="9">
        <v>0.29305555555555557</v>
      </c>
      <c r="J85" s="32">
        <v>41496.66590277778</v>
      </c>
      <c r="K85" s="8">
        <v>41496.37284722222</v>
      </c>
      <c r="L85" s="7">
        <f t="shared" si="8"/>
      </c>
      <c r="M85" s="7" t="str">
        <f t="shared" si="9"/>
        <v>WF</v>
      </c>
      <c r="N85" s="7">
        <f t="shared" si="10"/>
      </c>
      <c r="O85" s="7" t="str">
        <f t="shared" si="11"/>
        <v>W</v>
      </c>
      <c r="P85" s="7">
        <f t="shared" si="12"/>
      </c>
      <c r="Q85" s="7">
        <f t="shared" si="13"/>
      </c>
      <c r="R85" s="7">
        <f t="shared" si="14"/>
      </c>
      <c r="S85" s="7">
        <f t="shared" si="15"/>
      </c>
    </row>
    <row r="86" spans="1:19" ht="12.75">
      <c r="A86" s="7">
        <v>83</v>
      </c>
      <c r="B86" s="7" t="s">
        <v>13</v>
      </c>
      <c r="C86" s="30" t="s">
        <v>78</v>
      </c>
      <c r="D86" s="16" t="s">
        <v>54</v>
      </c>
      <c r="E86" s="9">
        <v>0.29305555555555557</v>
      </c>
      <c r="J86" s="32">
        <v>41496.69084490741</v>
      </c>
      <c r="K86" s="8">
        <v>41496.39778935185</v>
      </c>
      <c r="L86" s="7">
        <f t="shared" si="8"/>
      </c>
      <c r="M86" s="7" t="str">
        <f t="shared" si="9"/>
        <v>WF</v>
      </c>
      <c r="N86" s="7">
        <f t="shared" si="10"/>
      </c>
      <c r="O86" s="7" t="str">
        <f t="shared" si="11"/>
        <v>W</v>
      </c>
      <c r="P86" s="7">
        <f t="shared" si="12"/>
      </c>
      <c r="Q86" s="7">
        <f t="shared" si="13"/>
      </c>
      <c r="R86" s="7">
        <f t="shared" si="14"/>
      </c>
      <c r="S86" s="7">
        <f t="shared" si="15"/>
      </c>
    </row>
    <row r="87" spans="1:19" ht="12.75">
      <c r="A87" s="7">
        <v>84</v>
      </c>
      <c r="B87" s="7" t="s">
        <v>13</v>
      </c>
      <c r="C87" s="30" t="s">
        <v>24</v>
      </c>
      <c r="D87" s="16" t="s">
        <v>158</v>
      </c>
      <c r="E87" s="9">
        <v>0.29791666666666666</v>
      </c>
      <c r="J87" s="32">
        <v>41496.705347222225</v>
      </c>
      <c r="K87" s="8">
        <v>41496.407430555555</v>
      </c>
      <c r="L87" s="7">
        <f aca="true" t="shared" si="16" ref="L87:L150">IF(($B87="Walker")*(K87="Retired"),"WR","")</f>
      </c>
      <c r="M87" s="7" t="str">
        <f t="shared" si="9"/>
        <v>WF</v>
      </c>
      <c r="N87" s="7">
        <f t="shared" si="10"/>
      </c>
      <c r="O87" s="7" t="str">
        <f t="shared" si="11"/>
        <v>W</v>
      </c>
      <c r="P87" s="7">
        <f t="shared" si="12"/>
      </c>
      <c r="Q87" s="7">
        <f t="shared" si="13"/>
      </c>
      <c r="R87" s="7">
        <f t="shared" si="14"/>
      </c>
      <c r="S87" s="7">
        <f t="shared" si="15"/>
      </c>
    </row>
    <row r="88" spans="1:19" ht="12.75">
      <c r="A88" s="7">
        <v>85</v>
      </c>
      <c r="B88" s="7" t="s">
        <v>13</v>
      </c>
      <c r="C88" s="30" t="s">
        <v>370</v>
      </c>
      <c r="D88" s="16" t="s">
        <v>54</v>
      </c>
      <c r="E88" s="9">
        <v>0.29305555555555557</v>
      </c>
      <c r="J88" s="32">
        <v>41496.6908912037</v>
      </c>
      <c r="K88" s="8">
        <v>41496.397835648146</v>
      </c>
      <c r="L88" s="7">
        <f t="shared" si="16"/>
      </c>
      <c r="M88" s="7" t="str">
        <f t="shared" si="9"/>
        <v>WF</v>
      </c>
      <c r="N88" s="7">
        <f t="shared" si="10"/>
      </c>
      <c r="O88" s="7" t="str">
        <f t="shared" si="11"/>
        <v>W</v>
      </c>
      <c r="P88" s="7">
        <f t="shared" si="12"/>
      </c>
      <c r="Q88" s="7">
        <f t="shared" si="13"/>
      </c>
      <c r="R88" s="7">
        <f t="shared" si="14"/>
      </c>
      <c r="S88" s="7">
        <f t="shared" si="15"/>
      </c>
    </row>
    <row r="89" spans="1:19" ht="12.75">
      <c r="A89" s="7">
        <v>86</v>
      </c>
      <c r="B89" s="7" t="s">
        <v>13</v>
      </c>
      <c r="C89" s="30" t="s">
        <v>702</v>
      </c>
      <c r="D89" s="16" t="s">
        <v>81</v>
      </c>
      <c r="E89" s="9">
        <v>0.29791666666666666</v>
      </c>
      <c r="J89" s="32">
        <v>41496.7078125</v>
      </c>
      <c r="K89" s="8">
        <v>41496.409895833334</v>
      </c>
      <c r="L89" s="7">
        <f t="shared" si="16"/>
      </c>
      <c r="M89" s="7" t="str">
        <f t="shared" si="9"/>
        <v>WF</v>
      </c>
      <c r="N89" s="7">
        <f t="shared" si="10"/>
      </c>
      <c r="O89" s="7" t="str">
        <f t="shared" si="11"/>
        <v>W</v>
      </c>
      <c r="P89" s="7">
        <f t="shared" si="12"/>
      </c>
      <c r="Q89" s="7">
        <f t="shared" si="13"/>
      </c>
      <c r="R89" s="7">
        <f t="shared" si="14"/>
      </c>
      <c r="S89" s="7">
        <f t="shared" si="15"/>
      </c>
    </row>
    <row r="90" spans="1:19" ht="12.75">
      <c r="A90" s="7">
        <v>87</v>
      </c>
      <c r="B90" s="7" t="s">
        <v>13</v>
      </c>
      <c r="C90" s="30" t="s">
        <v>472</v>
      </c>
      <c r="D90" s="16" t="s">
        <v>805</v>
      </c>
      <c r="E90" s="9">
        <v>0.2951388888888889</v>
      </c>
      <c r="J90" s="32">
        <v>41496.55829861111</v>
      </c>
      <c r="K90" s="8">
        <v>41496.26315972222</v>
      </c>
      <c r="L90" s="7">
        <f t="shared" si="16"/>
      </c>
      <c r="M90" s="7" t="str">
        <f t="shared" si="9"/>
        <v>WF</v>
      </c>
      <c r="N90" s="7">
        <f t="shared" si="10"/>
      </c>
      <c r="O90" s="7" t="str">
        <f t="shared" si="11"/>
        <v>W</v>
      </c>
      <c r="P90" s="7">
        <f t="shared" si="12"/>
      </c>
      <c r="Q90" s="7">
        <f t="shared" si="13"/>
      </c>
      <c r="R90" s="7">
        <f t="shared" si="14"/>
      </c>
      <c r="S90" s="7">
        <f t="shared" si="15"/>
      </c>
    </row>
    <row r="91" spans="1:19" ht="12.75">
      <c r="A91" s="7">
        <v>88</v>
      </c>
      <c r="B91" s="7" t="s">
        <v>13</v>
      </c>
      <c r="C91" s="30" t="s">
        <v>96</v>
      </c>
      <c r="D91" s="16" t="s">
        <v>97</v>
      </c>
      <c r="E91" s="9">
        <v>0.29375</v>
      </c>
      <c r="J91" s="32">
        <v>41496.67287037037</v>
      </c>
      <c r="K91" s="8">
        <v>41496.37912037037</v>
      </c>
      <c r="L91" s="7">
        <f t="shared" si="16"/>
      </c>
      <c r="M91" s="7" t="str">
        <f t="shared" si="9"/>
        <v>WF</v>
      </c>
      <c r="N91" s="7">
        <f t="shared" si="10"/>
      </c>
      <c r="O91" s="7" t="str">
        <f t="shared" si="11"/>
        <v>W</v>
      </c>
      <c r="P91" s="7">
        <f t="shared" si="12"/>
      </c>
      <c r="Q91" s="7">
        <f t="shared" si="13"/>
      </c>
      <c r="R91" s="7">
        <f t="shared" si="14"/>
      </c>
      <c r="S91" s="7">
        <f t="shared" si="15"/>
      </c>
    </row>
    <row r="92" spans="1:19" ht="12.75">
      <c r="A92" s="7">
        <v>89</v>
      </c>
      <c r="B92" s="7" t="s">
        <v>13</v>
      </c>
      <c r="C92" s="30" t="s">
        <v>447</v>
      </c>
      <c r="D92" s="16" t="s">
        <v>353</v>
      </c>
      <c r="E92" s="9">
        <v>0.2986111111111111</v>
      </c>
      <c r="J92" s="32">
        <v>41496.775185185186</v>
      </c>
      <c r="K92" s="8">
        <v>41496.47657407408</v>
      </c>
      <c r="L92" s="7">
        <f t="shared" si="16"/>
      </c>
      <c r="M92" s="7" t="str">
        <f t="shared" si="9"/>
        <v>WF</v>
      </c>
      <c r="N92" s="7">
        <f t="shared" si="10"/>
      </c>
      <c r="O92" s="7" t="str">
        <f t="shared" si="11"/>
        <v>W</v>
      </c>
      <c r="P92" s="7">
        <f t="shared" si="12"/>
      </c>
      <c r="Q92" s="7">
        <f t="shared" si="13"/>
      </c>
      <c r="R92" s="7">
        <f t="shared" si="14"/>
      </c>
      <c r="S92" s="7">
        <f t="shared" si="15"/>
      </c>
    </row>
    <row r="93" spans="1:19" ht="12.75">
      <c r="A93" s="7">
        <v>90</v>
      </c>
      <c r="B93" s="7" t="s">
        <v>13</v>
      </c>
      <c r="C93" s="30" t="s">
        <v>806</v>
      </c>
      <c r="D93" s="16" t="s">
        <v>807</v>
      </c>
      <c r="E93" s="9">
        <v>0.2986111111111111</v>
      </c>
      <c r="J93" s="32">
        <v>41496.77543981482</v>
      </c>
      <c r="K93" s="8">
        <v>41496.4768287037</v>
      </c>
      <c r="L93" s="7">
        <f t="shared" si="16"/>
      </c>
      <c r="M93" s="7" t="str">
        <f t="shared" si="9"/>
        <v>WF</v>
      </c>
      <c r="N93" s="7">
        <f t="shared" si="10"/>
      </c>
      <c r="O93" s="7" t="str">
        <f t="shared" si="11"/>
        <v>W</v>
      </c>
      <c r="P93" s="7">
        <f t="shared" si="12"/>
      </c>
      <c r="Q93" s="7">
        <f t="shared" si="13"/>
      </c>
      <c r="R93" s="7">
        <f t="shared" si="14"/>
      </c>
      <c r="S93" s="7">
        <f t="shared" si="15"/>
      </c>
    </row>
    <row r="94" spans="1:19" ht="12.75">
      <c r="A94" s="7">
        <v>91</v>
      </c>
      <c r="B94" s="7" t="s">
        <v>13</v>
      </c>
      <c r="C94" s="30" t="s">
        <v>157</v>
      </c>
      <c r="D94" s="16" t="s">
        <v>808</v>
      </c>
      <c r="E94" s="9">
        <v>0.2986111111111111</v>
      </c>
      <c r="J94" s="32">
        <v>41496.77547453704</v>
      </c>
      <c r="K94" s="8">
        <v>41496.47686342592</v>
      </c>
      <c r="L94" s="7">
        <f t="shared" si="16"/>
      </c>
      <c r="M94" s="7" t="str">
        <f t="shared" si="9"/>
        <v>WF</v>
      </c>
      <c r="N94" s="7">
        <f t="shared" si="10"/>
      </c>
      <c r="O94" s="7" t="str">
        <f t="shared" si="11"/>
        <v>W</v>
      </c>
      <c r="P94" s="7">
        <f t="shared" si="12"/>
      </c>
      <c r="Q94" s="7">
        <f t="shared" si="13"/>
      </c>
      <c r="R94" s="7">
        <f t="shared" si="14"/>
      </c>
      <c r="S94" s="7">
        <f t="shared" si="15"/>
      </c>
    </row>
    <row r="95" spans="1:19" ht="12.75">
      <c r="A95" s="7">
        <v>92</v>
      </c>
      <c r="B95" s="7" t="s">
        <v>13</v>
      </c>
      <c r="C95" s="30" t="s">
        <v>206</v>
      </c>
      <c r="D95" s="31" t="s">
        <v>809</v>
      </c>
      <c r="E95" s="9">
        <v>0.2986111111111111</v>
      </c>
      <c r="J95" s="32">
        <v>41496.775775462964</v>
      </c>
      <c r="K95" s="8">
        <v>41496.477164351854</v>
      </c>
      <c r="L95" s="7">
        <f t="shared" si="16"/>
      </c>
      <c r="M95" s="7" t="str">
        <f t="shared" si="9"/>
        <v>WF</v>
      </c>
      <c r="N95" s="7">
        <f t="shared" si="10"/>
      </c>
      <c r="O95" s="7" t="str">
        <f t="shared" si="11"/>
        <v>W</v>
      </c>
      <c r="P95" s="7">
        <f t="shared" si="12"/>
      </c>
      <c r="Q95" s="7">
        <f t="shared" si="13"/>
      </c>
      <c r="R95" s="7">
        <f t="shared" si="14"/>
      </c>
      <c r="S95" s="7">
        <f t="shared" si="15"/>
      </c>
    </row>
    <row r="96" spans="1:19" ht="12.75">
      <c r="A96" s="7">
        <v>93</v>
      </c>
      <c r="B96" s="7" t="s">
        <v>13</v>
      </c>
      <c r="C96" s="30" t="s">
        <v>633</v>
      </c>
      <c r="D96" s="16" t="s">
        <v>353</v>
      </c>
      <c r="E96" s="9">
        <v>0.2986111111111111</v>
      </c>
      <c r="J96" s="32">
        <v>41496.878912037035</v>
      </c>
      <c r="K96" s="8">
        <v>41496.580300925925</v>
      </c>
      <c r="L96" s="7">
        <f t="shared" si="16"/>
      </c>
      <c r="M96" s="7" t="str">
        <f t="shared" si="9"/>
        <v>WF</v>
      </c>
      <c r="N96" s="7">
        <f t="shared" si="10"/>
      </c>
      <c r="O96" s="7" t="str">
        <f t="shared" si="11"/>
        <v>W</v>
      </c>
      <c r="P96" s="7">
        <f t="shared" si="12"/>
      </c>
      <c r="Q96" s="7">
        <f t="shared" si="13"/>
      </c>
      <c r="R96" s="7">
        <f t="shared" si="14"/>
      </c>
      <c r="S96" s="7">
        <f t="shared" si="15"/>
      </c>
    </row>
    <row r="97" spans="1:19" ht="12.75">
      <c r="A97" s="7">
        <v>94</v>
      </c>
      <c r="B97" s="7" t="s">
        <v>13</v>
      </c>
      <c r="C97" s="30" t="s">
        <v>810</v>
      </c>
      <c r="D97" s="16" t="s">
        <v>811</v>
      </c>
      <c r="E97" s="9">
        <v>0.2986111111111111</v>
      </c>
      <c r="J97" s="32">
        <v>41496.775300925925</v>
      </c>
      <c r="K97" s="8">
        <v>41496.476689814815</v>
      </c>
      <c r="L97" s="7">
        <f t="shared" si="16"/>
      </c>
      <c r="M97" s="7" t="str">
        <f t="shared" si="9"/>
        <v>WF</v>
      </c>
      <c r="N97" s="7">
        <f t="shared" si="10"/>
      </c>
      <c r="O97" s="7" t="str">
        <f t="shared" si="11"/>
        <v>W</v>
      </c>
      <c r="P97" s="7">
        <f t="shared" si="12"/>
      </c>
      <c r="Q97" s="7">
        <f t="shared" si="13"/>
      </c>
      <c r="R97" s="7">
        <f t="shared" si="14"/>
      </c>
      <c r="S97" s="7">
        <f t="shared" si="15"/>
      </c>
    </row>
    <row r="98" spans="1:19" ht="12.75">
      <c r="A98" s="7">
        <v>95</v>
      </c>
      <c r="B98" s="7" t="s">
        <v>13</v>
      </c>
      <c r="C98" s="30" t="s">
        <v>602</v>
      </c>
      <c r="D98" s="16" t="s">
        <v>812</v>
      </c>
      <c r="E98" s="9">
        <v>0.2986111111111111</v>
      </c>
      <c r="J98" s="32">
        <v>41496.87966435185</v>
      </c>
      <c r="K98" s="8">
        <v>41496.58105324074</v>
      </c>
      <c r="L98" s="7">
        <f t="shared" si="16"/>
      </c>
      <c r="M98" s="7" t="str">
        <f t="shared" si="9"/>
        <v>WF</v>
      </c>
      <c r="N98" s="7">
        <f t="shared" si="10"/>
      </c>
      <c r="O98" s="7" t="str">
        <f t="shared" si="11"/>
        <v>W</v>
      </c>
      <c r="P98" s="7">
        <f t="shared" si="12"/>
      </c>
      <c r="Q98" s="7">
        <f t="shared" si="13"/>
      </c>
      <c r="R98" s="7">
        <f t="shared" si="14"/>
      </c>
      <c r="S98" s="7">
        <f t="shared" si="15"/>
      </c>
    </row>
    <row r="99" spans="1:19" ht="12.75">
      <c r="A99" s="7">
        <v>96</v>
      </c>
      <c r="B99" s="7" t="s">
        <v>13</v>
      </c>
      <c r="C99" s="30" t="s">
        <v>813</v>
      </c>
      <c r="D99" s="16" t="s">
        <v>814</v>
      </c>
      <c r="E99" s="9">
        <v>0.2986111111111111</v>
      </c>
      <c r="J99" s="32">
        <v>41496.879108796296</v>
      </c>
      <c r="K99" s="8">
        <v>41496.58049768519</v>
      </c>
      <c r="L99" s="7">
        <f t="shared" si="16"/>
      </c>
      <c r="M99" s="7" t="str">
        <f t="shared" si="9"/>
        <v>WF</v>
      </c>
      <c r="N99" s="7">
        <f t="shared" si="10"/>
      </c>
      <c r="O99" s="7" t="str">
        <f t="shared" si="11"/>
        <v>W</v>
      </c>
      <c r="P99" s="7">
        <f t="shared" si="12"/>
      </c>
      <c r="Q99" s="7">
        <f t="shared" si="13"/>
      </c>
      <c r="R99" s="7">
        <f t="shared" si="14"/>
      </c>
      <c r="S99" s="7">
        <f t="shared" si="15"/>
      </c>
    </row>
    <row r="100" spans="1:19" ht="12.75">
      <c r="A100" s="7">
        <v>97</v>
      </c>
      <c r="B100" s="7" t="s">
        <v>13</v>
      </c>
      <c r="C100" s="30" t="s">
        <v>21</v>
      </c>
      <c r="D100" s="16" t="s">
        <v>815</v>
      </c>
      <c r="E100" s="9">
        <v>0.2986111111111111</v>
      </c>
      <c r="J100" s="32">
        <v>41496.87940972222</v>
      </c>
      <c r="K100" s="8">
        <v>41496.58079861111</v>
      </c>
      <c r="L100" s="7">
        <f t="shared" si="16"/>
      </c>
      <c r="M100" s="7" t="str">
        <f t="shared" si="9"/>
        <v>WF</v>
      </c>
      <c r="N100" s="7">
        <f t="shared" si="10"/>
      </c>
      <c r="O100" s="7" t="str">
        <f t="shared" si="11"/>
        <v>W</v>
      </c>
      <c r="P100" s="7">
        <f t="shared" si="12"/>
      </c>
      <c r="Q100" s="7">
        <f t="shared" si="13"/>
      </c>
      <c r="R100" s="7">
        <f t="shared" si="14"/>
      </c>
      <c r="S100" s="7">
        <f t="shared" si="15"/>
      </c>
    </row>
    <row r="101" spans="1:19" ht="12.75">
      <c r="A101" s="7">
        <v>98</v>
      </c>
      <c r="B101" s="7" t="s">
        <v>13</v>
      </c>
      <c r="C101" s="30" t="s">
        <v>816</v>
      </c>
      <c r="D101" s="16" t="s">
        <v>817</v>
      </c>
      <c r="E101" s="9">
        <v>0.2986111111111111</v>
      </c>
      <c r="J101" s="32">
        <v>41496.89167824074</v>
      </c>
      <c r="K101" s="8">
        <v>41496.59306712963</v>
      </c>
      <c r="L101" s="7">
        <f t="shared" si="16"/>
      </c>
      <c r="M101" s="7" t="str">
        <f t="shared" si="9"/>
        <v>WF</v>
      </c>
      <c r="N101" s="7">
        <f t="shared" si="10"/>
      </c>
      <c r="O101" s="7" t="str">
        <f t="shared" si="11"/>
        <v>W</v>
      </c>
      <c r="P101" s="7">
        <f t="shared" si="12"/>
      </c>
      <c r="Q101" s="7">
        <f t="shared" si="13"/>
      </c>
      <c r="R101" s="7">
        <f t="shared" si="14"/>
      </c>
      <c r="S101" s="7">
        <f t="shared" si="15"/>
      </c>
    </row>
    <row r="102" spans="1:19" ht="12.75">
      <c r="A102" s="7">
        <v>99</v>
      </c>
      <c r="B102" s="7" t="s">
        <v>13</v>
      </c>
      <c r="C102" s="30" t="s">
        <v>818</v>
      </c>
      <c r="D102" s="16" t="s">
        <v>819</v>
      </c>
      <c r="E102" s="9">
        <v>0.2986111111111111</v>
      </c>
      <c r="J102" s="32">
        <v>41496.879791666666</v>
      </c>
      <c r="K102" s="8">
        <v>41496.58118055556</v>
      </c>
      <c r="L102" s="7">
        <f t="shared" si="16"/>
      </c>
      <c r="M102" s="7" t="str">
        <f t="shared" si="9"/>
        <v>WF</v>
      </c>
      <c r="N102" s="7">
        <f t="shared" si="10"/>
      </c>
      <c r="O102" s="7" t="str">
        <f t="shared" si="11"/>
        <v>W</v>
      </c>
      <c r="P102" s="7">
        <f t="shared" si="12"/>
      </c>
      <c r="Q102" s="7">
        <f t="shared" si="13"/>
      </c>
      <c r="R102" s="7">
        <f t="shared" si="14"/>
      </c>
      <c r="S102" s="7">
        <f t="shared" si="15"/>
      </c>
    </row>
    <row r="103" spans="1:19" ht="12.75">
      <c r="A103" s="7">
        <v>100</v>
      </c>
      <c r="B103" s="7" t="s">
        <v>13</v>
      </c>
      <c r="C103" s="30" t="s">
        <v>820</v>
      </c>
      <c r="D103" s="16" t="s">
        <v>821</v>
      </c>
      <c r="E103" s="9">
        <v>0.2986111111111111</v>
      </c>
      <c r="J103" s="32">
        <v>41496.87857638889</v>
      </c>
      <c r="K103" s="8">
        <v>41496.57996527778</v>
      </c>
      <c r="L103" s="7">
        <f t="shared" si="16"/>
      </c>
      <c r="M103" s="7" t="str">
        <f t="shared" si="9"/>
        <v>WF</v>
      </c>
      <c r="N103" s="7">
        <f t="shared" si="10"/>
      </c>
      <c r="O103" s="7" t="str">
        <f t="shared" si="11"/>
        <v>W</v>
      </c>
      <c r="P103" s="7">
        <f t="shared" si="12"/>
      </c>
      <c r="Q103" s="7">
        <f t="shared" si="13"/>
      </c>
      <c r="R103" s="7">
        <f t="shared" si="14"/>
      </c>
      <c r="S103" s="7">
        <f t="shared" si="15"/>
      </c>
    </row>
    <row r="104" spans="1:19" ht="12.75">
      <c r="A104" s="7">
        <v>101</v>
      </c>
      <c r="B104" s="7" t="s">
        <v>13</v>
      </c>
      <c r="C104" s="30" t="s">
        <v>87</v>
      </c>
      <c r="D104" s="16" t="s">
        <v>822</v>
      </c>
      <c r="E104" s="9">
        <v>0.2986111111111111</v>
      </c>
      <c r="J104" s="32">
        <v>41496.880011574074</v>
      </c>
      <c r="K104" s="8">
        <v>41496.581400462965</v>
      </c>
      <c r="L104" s="7">
        <f t="shared" si="16"/>
      </c>
      <c r="M104" s="7" t="str">
        <f t="shared" si="9"/>
        <v>WF</v>
      </c>
      <c r="N104" s="7">
        <f t="shared" si="10"/>
      </c>
      <c r="O104" s="7" t="str">
        <f t="shared" si="11"/>
        <v>W</v>
      </c>
      <c r="P104" s="7">
        <f t="shared" si="12"/>
      </c>
      <c r="Q104" s="7">
        <f t="shared" si="13"/>
      </c>
      <c r="R104" s="7">
        <f t="shared" si="14"/>
      </c>
      <c r="S104" s="7">
        <f t="shared" si="15"/>
      </c>
    </row>
    <row r="105" spans="1:19" ht="12.75">
      <c r="A105" s="7">
        <v>102</v>
      </c>
      <c r="B105" s="7" t="s">
        <v>13</v>
      </c>
      <c r="C105" s="30" t="s">
        <v>14</v>
      </c>
      <c r="D105" s="16" t="s">
        <v>823</v>
      </c>
      <c r="E105" s="9">
        <v>0.2986111111111111</v>
      </c>
      <c r="J105" s="32">
        <v>41496.89160879629</v>
      </c>
      <c r="K105" s="8">
        <v>41496.592997685184</v>
      </c>
      <c r="L105" s="7">
        <f t="shared" si="16"/>
      </c>
      <c r="M105" s="7" t="str">
        <f t="shared" si="9"/>
        <v>WF</v>
      </c>
      <c r="N105" s="7">
        <f t="shared" si="10"/>
      </c>
      <c r="O105" s="7" t="str">
        <f t="shared" si="11"/>
        <v>W</v>
      </c>
      <c r="P105" s="7">
        <f t="shared" si="12"/>
      </c>
      <c r="Q105" s="7">
        <f t="shared" si="13"/>
      </c>
      <c r="R105" s="7">
        <f t="shared" si="14"/>
      </c>
      <c r="S105" s="7">
        <f t="shared" si="15"/>
      </c>
    </row>
    <row r="106" spans="1:19" ht="12.75">
      <c r="A106" s="7">
        <v>103</v>
      </c>
      <c r="B106" s="7" t="s">
        <v>13</v>
      </c>
      <c r="C106" s="30" t="s">
        <v>66</v>
      </c>
      <c r="D106" s="16" t="s">
        <v>824</v>
      </c>
      <c r="E106" s="9">
        <v>0.29930555555555555</v>
      </c>
      <c r="J106" s="32">
        <v>41496.66333333333</v>
      </c>
      <c r="K106" s="8">
        <v>41496.36402777778</v>
      </c>
      <c r="L106" s="7">
        <f t="shared" si="16"/>
      </c>
      <c r="M106" s="7" t="str">
        <f t="shared" si="9"/>
        <v>WF</v>
      </c>
      <c r="N106" s="7">
        <f t="shared" si="10"/>
      </c>
      <c r="O106" s="7" t="str">
        <f t="shared" si="11"/>
        <v>W</v>
      </c>
      <c r="P106" s="7">
        <f t="shared" si="12"/>
      </c>
      <c r="Q106" s="7">
        <f t="shared" si="13"/>
      </c>
      <c r="R106" s="7">
        <f t="shared" si="14"/>
      </c>
      <c r="S106" s="7">
        <f t="shared" si="15"/>
      </c>
    </row>
    <row r="107" spans="1:19" ht="12.75">
      <c r="A107" s="7">
        <v>104</v>
      </c>
      <c r="B107" s="7" t="s">
        <v>13</v>
      </c>
      <c r="C107" s="30" t="s">
        <v>100</v>
      </c>
      <c r="D107" s="16" t="s">
        <v>119</v>
      </c>
      <c r="E107" s="9">
        <v>0.2965277777777778</v>
      </c>
      <c r="J107" s="32">
        <v>41496.61650462963</v>
      </c>
      <c r="K107" s="8">
        <v>41496.30608796296</v>
      </c>
      <c r="L107" s="7">
        <f t="shared" si="16"/>
      </c>
      <c r="M107" s="7" t="str">
        <f t="shared" si="9"/>
        <v>WF</v>
      </c>
      <c r="N107" s="7">
        <f t="shared" si="10"/>
      </c>
      <c r="O107" s="7" t="str">
        <f t="shared" si="11"/>
        <v>W</v>
      </c>
      <c r="P107" s="7">
        <f t="shared" si="12"/>
      </c>
      <c r="Q107" s="7">
        <f t="shared" si="13"/>
      </c>
      <c r="R107" s="7">
        <f t="shared" si="14"/>
      </c>
      <c r="S107" s="7">
        <f t="shared" si="15"/>
      </c>
    </row>
    <row r="108" spans="1:19" ht="12.75">
      <c r="A108" s="7">
        <v>105</v>
      </c>
      <c r="B108" s="7" t="s">
        <v>13</v>
      </c>
      <c r="C108" s="30" t="s">
        <v>100</v>
      </c>
      <c r="D108" s="16" t="s">
        <v>101</v>
      </c>
      <c r="E108" s="9">
        <v>0.2965277777777778</v>
      </c>
      <c r="J108" s="32">
        <v>41496.65571759259</v>
      </c>
      <c r="K108" s="8">
        <v>41496.359189814815</v>
      </c>
      <c r="L108" s="7">
        <f t="shared" si="16"/>
      </c>
      <c r="M108" s="7" t="str">
        <f t="shared" si="9"/>
        <v>WF</v>
      </c>
      <c r="N108" s="7">
        <f t="shared" si="10"/>
      </c>
      <c r="O108" s="7" t="str">
        <f t="shared" si="11"/>
        <v>W</v>
      </c>
      <c r="P108" s="7">
        <f t="shared" si="12"/>
      </c>
      <c r="Q108" s="7">
        <f t="shared" si="13"/>
      </c>
      <c r="R108" s="7">
        <f t="shared" si="14"/>
      </c>
      <c r="S108" s="7">
        <f t="shared" si="15"/>
      </c>
    </row>
    <row r="109" spans="1:19" ht="12.75">
      <c r="A109" s="7">
        <v>106</v>
      </c>
      <c r="B109" s="7" t="s">
        <v>13</v>
      </c>
      <c r="C109" s="30" t="s">
        <v>4</v>
      </c>
      <c r="D109" s="16" t="s">
        <v>95</v>
      </c>
      <c r="E109" s="9">
        <v>0.2965277777777778</v>
      </c>
      <c r="J109" s="32">
        <v>41496.65577546296</v>
      </c>
      <c r="K109" s="8">
        <v>41496.359247685185</v>
      </c>
      <c r="L109" s="7">
        <f t="shared" si="16"/>
      </c>
      <c r="M109" s="7" t="str">
        <f t="shared" si="9"/>
        <v>WF</v>
      </c>
      <c r="N109" s="7">
        <f t="shared" si="10"/>
      </c>
      <c r="O109" s="7" t="str">
        <f t="shared" si="11"/>
        <v>W</v>
      </c>
      <c r="P109" s="7">
        <f t="shared" si="12"/>
      </c>
      <c r="Q109" s="7">
        <f t="shared" si="13"/>
      </c>
      <c r="R109" s="7">
        <f t="shared" si="14"/>
      </c>
      <c r="S109" s="7">
        <f t="shared" si="15"/>
      </c>
    </row>
    <row r="110" spans="1:19" ht="12.75">
      <c r="A110" s="7">
        <v>107</v>
      </c>
      <c r="B110" s="7" t="s">
        <v>13</v>
      </c>
      <c r="C110" s="30" t="s">
        <v>12</v>
      </c>
      <c r="D110" s="16" t="s">
        <v>555</v>
      </c>
      <c r="E110" s="9">
        <v>0.2965277777777778</v>
      </c>
      <c r="J110" s="32">
        <v>41496.628969907404</v>
      </c>
      <c r="K110" s="8">
        <v>41496.33244212963</v>
      </c>
      <c r="L110" s="7">
        <f t="shared" si="16"/>
      </c>
      <c r="M110" s="7" t="str">
        <f t="shared" si="9"/>
        <v>WF</v>
      </c>
      <c r="N110" s="7">
        <f t="shared" si="10"/>
      </c>
      <c r="O110" s="7" t="str">
        <f t="shared" si="11"/>
        <v>W</v>
      </c>
      <c r="P110" s="7">
        <f t="shared" si="12"/>
      </c>
      <c r="Q110" s="7">
        <f t="shared" si="13"/>
      </c>
      <c r="R110" s="7">
        <f t="shared" si="14"/>
      </c>
      <c r="S110" s="7">
        <f t="shared" si="15"/>
      </c>
    </row>
    <row r="111" spans="1:19" ht="12.75">
      <c r="A111" s="7">
        <v>108</v>
      </c>
      <c r="B111" s="7" t="s">
        <v>13</v>
      </c>
      <c r="C111" s="30" t="s">
        <v>349</v>
      </c>
      <c r="D111" s="16" t="s">
        <v>315</v>
      </c>
      <c r="E111" s="9">
        <v>0.3</v>
      </c>
      <c r="J111" s="32">
        <v>41496.79172453703</v>
      </c>
      <c r="K111" s="8">
        <v>41496.49172453704</v>
      </c>
      <c r="L111" s="7">
        <f t="shared" si="16"/>
      </c>
      <c r="M111" s="7" t="str">
        <f t="shared" si="9"/>
        <v>WF</v>
      </c>
      <c r="N111" s="7">
        <f t="shared" si="10"/>
      </c>
      <c r="O111" s="7" t="str">
        <f t="shared" si="11"/>
        <v>W</v>
      </c>
      <c r="P111" s="7">
        <f t="shared" si="12"/>
      </c>
      <c r="Q111" s="7">
        <f t="shared" si="13"/>
      </c>
      <c r="R111" s="7">
        <f t="shared" si="14"/>
      </c>
      <c r="S111" s="7">
        <f t="shared" si="15"/>
      </c>
    </row>
    <row r="112" spans="1:19" ht="12.75">
      <c r="A112" s="7">
        <v>109</v>
      </c>
      <c r="B112" s="7" t="s">
        <v>13</v>
      </c>
      <c r="C112" s="30" t="s">
        <v>296</v>
      </c>
      <c r="D112" s="16" t="s">
        <v>825</v>
      </c>
      <c r="E112" s="9">
        <v>0.3</v>
      </c>
      <c r="J112" s="32">
        <v>41496.791817129626</v>
      </c>
      <c r="K112" s="8">
        <v>41496.49181712963</v>
      </c>
      <c r="L112" s="7">
        <f t="shared" si="16"/>
      </c>
      <c r="M112" s="7" t="str">
        <f t="shared" si="9"/>
        <v>WF</v>
      </c>
      <c r="N112" s="7">
        <f t="shared" si="10"/>
      </c>
      <c r="O112" s="7" t="str">
        <f t="shared" si="11"/>
        <v>W</v>
      </c>
      <c r="P112" s="7">
        <f t="shared" si="12"/>
      </c>
      <c r="Q112" s="7">
        <f t="shared" si="13"/>
      </c>
      <c r="R112" s="7">
        <f t="shared" si="14"/>
      </c>
      <c r="S112" s="7">
        <f t="shared" si="15"/>
      </c>
    </row>
    <row r="113" spans="1:19" ht="12.75">
      <c r="A113" s="7">
        <v>110</v>
      </c>
      <c r="B113" s="7" t="s">
        <v>13</v>
      </c>
      <c r="C113" s="30" t="s">
        <v>14</v>
      </c>
      <c r="D113" s="16" t="s">
        <v>350</v>
      </c>
      <c r="E113" s="9">
        <v>0.3</v>
      </c>
      <c r="J113" s="32">
        <v>41496.791666666664</v>
      </c>
      <c r="K113" s="8">
        <v>41496.49166666667</v>
      </c>
      <c r="L113" s="7">
        <f t="shared" si="16"/>
      </c>
      <c r="M113" s="7" t="str">
        <f t="shared" si="9"/>
        <v>WF</v>
      </c>
      <c r="N113" s="7">
        <f t="shared" si="10"/>
      </c>
      <c r="O113" s="7" t="str">
        <f t="shared" si="11"/>
        <v>W</v>
      </c>
      <c r="P113" s="7">
        <f t="shared" si="12"/>
      </c>
      <c r="Q113" s="7">
        <f t="shared" si="13"/>
      </c>
      <c r="R113" s="7">
        <f t="shared" si="14"/>
      </c>
      <c r="S113" s="7">
        <f t="shared" si="15"/>
      </c>
    </row>
    <row r="114" spans="1:19" ht="12.75">
      <c r="A114" s="7">
        <v>111</v>
      </c>
      <c r="B114" s="7" t="s">
        <v>13</v>
      </c>
      <c r="C114" s="30" t="s">
        <v>826</v>
      </c>
      <c r="D114" s="16" t="s">
        <v>25</v>
      </c>
      <c r="E114" s="9">
        <v>0.2972222222222222</v>
      </c>
      <c r="J114" s="32">
        <v>41496.702523148146</v>
      </c>
      <c r="K114" s="8">
        <v>41496.40530092592</v>
      </c>
      <c r="L114" s="7">
        <f t="shared" si="16"/>
      </c>
      <c r="M114" s="7" t="str">
        <f t="shared" si="9"/>
        <v>WF</v>
      </c>
      <c r="N114" s="7">
        <f t="shared" si="10"/>
      </c>
      <c r="O114" s="7" t="str">
        <f t="shared" si="11"/>
        <v>W</v>
      </c>
      <c r="P114" s="7">
        <f t="shared" si="12"/>
      </c>
      <c r="Q114" s="7">
        <f t="shared" si="13"/>
      </c>
      <c r="R114" s="7">
        <f t="shared" si="14"/>
      </c>
      <c r="S114" s="7">
        <f t="shared" si="15"/>
      </c>
    </row>
    <row r="115" spans="1:19" ht="12.75">
      <c r="A115" s="7">
        <v>112</v>
      </c>
      <c r="B115" s="7" t="s">
        <v>13</v>
      </c>
      <c r="C115" s="30" t="s">
        <v>76</v>
      </c>
      <c r="D115" s="16" t="s">
        <v>827</v>
      </c>
      <c r="E115" s="9">
        <v>0.2972222222222222</v>
      </c>
      <c r="J115" s="32">
        <v>41496.702581018515</v>
      </c>
      <c r="K115" s="8">
        <v>41496.4053587963</v>
      </c>
      <c r="L115" s="7">
        <f t="shared" si="16"/>
      </c>
      <c r="M115" s="7" t="str">
        <f t="shared" si="9"/>
        <v>WF</v>
      </c>
      <c r="N115" s="7">
        <f t="shared" si="10"/>
      </c>
      <c r="O115" s="7" t="str">
        <f t="shared" si="11"/>
        <v>W</v>
      </c>
      <c r="P115" s="7">
        <f t="shared" si="12"/>
      </c>
      <c r="Q115" s="7">
        <f t="shared" si="13"/>
      </c>
      <c r="R115" s="7">
        <f t="shared" si="14"/>
      </c>
      <c r="S115" s="7">
        <f t="shared" si="15"/>
      </c>
    </row>
    <row r="116" spans="1:19" ht="12.75">
      <c r="A116" s="7">
        <v>113</v>
      </c>
      <c r="B116" s="7" t="s">
        <v>13</v>
      </c>
      <c r="C116" s="30" t="s">
        <v>793</v>
      </c>
      <c r="D116" s="16" t="s">
        <v>19</v>
      </c>
      <c r="E116" s="9">
        <v>0.3013888888888889</v>
      </c>
      <c r="J116" s="32">
        <v>41496.72193287037</v>
      </c>
      <c r="K116" s="8">
        <v>41496.42054398148</v>
      </c>
      <c r="L116" s="7">
        <f t="shared" si="16"/>
      </c>
      <c r="M116" s="7" t="str">
        <f t="shared" si="9"/>
        <v>WF</v>
      </c>
      <c r="N116" s="7">
        <f t="shared" si="10"/>
      </c>
      <c r="O116" s="7" t="str">
        <f t="shared" si="11"/>
        <v>W</v>
      </c>
      <c r="P116" s="7">
        <f t="shared" si="12"/>
      </c>
      <c r="Q116" s="7">
        <f t="shared" si="13"/>
      </c>
      <c r="R116" s="7">
        <f t="shared" si="14"/>
      </c>
      <c r="S116" s="7">
        <f t="shared" si="15"/>
      </c>
    </row>
    <row r="117" spans="1:19" ht="12.75">
      <c r="A117" s="7">
        <v>114</v>
      </c>
      <c r="B117" s="7" t="s">
        <v>13</v>
      </c>
      <c r="C117" s="30" t="s">
        <v>66</v>
      </c>
      <c r="D117" s="16" t="s">
        <v>734</v>
      </c>
      <c r="E117" s="9">
        <v>0.29791666666666666</v>
      </c>
      <c r="J117" s="32">
        <v>41496.78157407408</v>
      </c>
      <c r="K117" s="8">
        <v>41496.48365740741</v>
      </c>
      <c r="L117" s="7">
        <f t="shared" si="16"/>
      </c>
      <c r="M117" s="7" t="str">
        <f t="shared" si="9"/>
        <v>WF</v>
      </c>
      <c r="N117" s="7">
        <f t="shared" si="10"/>
      </c>
      <c r="O117" s="7" t="str">
        <f t="shared" si="11"/>
        <v>W</v>
      </c>
      <c r="P117" s="7">
        <f t="shared" si="12"/>
      </c>
      <c r="Q117" s="7">
        <f t="shared" si="13"/>
      </c>
      <c r="R117" s="7">
        <f t="shared" si="14"/>
      </c>
      <c r="S117" s="7">
        <f t="shared" si="15"/>
      </c>
    </row>
    <row r="118" spans="1:19" ht="12.75">
      <c r="A118" s="7">
        <v>115</v>
      </c>
      <c r="B118" s="7" t="s">
        <v>13</v>
      </c>
      <c r="C118" s="30" t="s">
        <v>578</v>
      </c>
      <c r="D118" s="16" t="s">
        <v>154</v>
      </c>
      <c r="E118" s="9">
        <v>0.29791666666666666</v>
      </c>
      <c r="J118" s="32">
        <v>41496.78166666667</v>
      </c>
      <c r="K118" s="8">
        <v>41496.48375</v>
      </c>
      <c r="L118" s="7">
        <f t="shared" si="16"/>
      </c>
      <c r="M118" s="7" t="str">
        <f t="shared" si="9"/>
        <v>WF</v>
      </c>
      <c r="N118" s="7">
        <f t="shared" si="10"/>
      </c>
      <c r="O118" s="7" t="str">
        <f t="shared" si="11"/>
        <v>W</v>
      </c>
      <c r="P118" s="7">
        <f t="shared" si="12"/>
      </c>
      <c r="Q118" s="7">
        <f t="shared" si="13"/>
      </c>
      <c r="R118" s="7">
        <f t="shared" si="14"/>
      </c>
      <c r="S118" s="7">
        <f t="shared" si="15"/>
      </c>
    </row>
    <row r="119" spans="1:19" ht="12.75">
      <c r="A119" s="7">
        <v>116</v>
      </c>
      <c r="B119" s="7" t="s">
        <v>13</v>
      </c>
      <c r="C119" s="30" t="s">
        <v>48</v>
      </c>
      <c r="D119" s="16" t="s">
        <v>828</v>
      </c>
      <c r="E119" s="9">
        <v>0.29791666666666666</v>
      </c>
      <c r="J119" s="32">
        <v>41496.75997685185</v>
      </c>
      <c r="K119" s="8">
        <v>41496.462060185186</v>
      </c>
      <c r="L119" s="7">
        <f t="shared" si="16"/>
      </c>
      <c r="M119" s="7" t="str">
        <f t="shared" si="9"/>
        <v>WF</v>
      </c>
      <c r="N119" s="7">
        <f t="shared" si="10"/>
      </c>
      <c r="O119" s="7" t="str">
        <f t="shared" si="11"/>
        <v>W</v>
      </c>
      <c r="P119" s="7">
        <f t="shared" si="12"/>
      </c>
      <c r="Q119" s="7">
        <f t="shared" si="13"/>
      </c>
      <c r="R119" s="7">
        <f t="shared" si="14"/>
      </c>
      <c r="S119" s="7">
        <f t="shared" si="15"/>
      </c>
    </row>
    <row r="120" spans="1:19" ht="12.75">
      <c r="A120" s="7">
        <v>117</v>
      </c>
      <c r="B120" s="7" t="s">
        <v>13</v>
      </c>
      <c r="C120" s="30" t="s">
        <v>829</v>
      </c>
      <c r="D120" s="16" t="s">
        <v>228</v>
      </c>
      <c r="E120" s="9">
        <v>0.29930555555555555</v>
      </c>
      <c r="J120" s="32">
        <v>41496.675150462965</v>
      </c>
      <c r="K120" s="8">
        <v>41496.37584490741</v>
      </c>
      <c r="L120" s="7">
        <f t="shared" si="16"/>
      </c>
      <c r="M120" s="7" t="str">
        <f t="shared" si="9"/>
        <v>WF</v>
      </c>
      <c r="N120" s="7">
        <f t="shared" si="10"/>
      </c>
      <c r="O120" s="7" t="str">
        <f t="shared" si="11"/>
        <v>W</v>
      </c>
      <c r="P120" s="7">
        <f t="shared" si="12"/>
      </c>
      <c r="Q120" s="7">
        <f t="shared" si="13"/>
      </c>
      <c r="R120" s="7">
        <f t="shared" si="14"/>
      </c>
      <c r="S120" s="7">
        <f t="shared" si="15"/>
      </c>
    </row>
    <row r="121" spans="1:19" ht="12.75">
      <c r="A121" s="7">
        <v>118</v>
      </c>
      <c r="B121" s="7" t="s">
        <v>13</v>
      </c>
      <c r="C121" s="30" t="s">
        <v>62</v>
      </c>
      <c r="D121" s="16" t="s">
        <v>830</v>
      </c>
      <c r="E121" s="9">
        <v>0.29930555555555555</v>
      </c>
      <c r="J121" s="32">
        <v>41496.85667824074</v>
      </c>
      <c r="K121" s="8">
        <v>41496.55737268519</v>
      </c>
      <c r="L121" s="7">
        <f t="shared" si="16"/>
      </c>
      <c r="M121" s="7" t="str">
        <f t="shared" si="9"/>
        <v>WF</v>
      </c>
      <c r="N121" s="7">
        <f t="shared" si="10"/>
      </c>
      <c r="O121" s="7" t="str">
        <f t="shared" si="11"/>
        <v>W</v>
      </c>
      <c r="P121" s="7">
        <f t="shared" si="12"/>
      </c>
      <c r="Q121" s="7">
        <f t="shared" si="13"/>
      </c>
      <c r="R121" s="7">
        <f t="shared" si="14"/>
      </c>
      <c r="S121" s="7">
        <f t="shared" si="15"/>
      </c>
    </row>
    <row r="122" spans="1:21" ht="12.75">
      <c r="A122" s="7">
        <v>119</v>
      </c>
      <c r="B122" s="7" t="s">
        <v>13</v>
      </c>
      <c r="C122" s="30" t="s">
        <v>68</v>
      </c>
      <c r="D122" s="16" t="s">
        <v>43</v>
      </c>
      <c r="E122" s="9">
        <v>0.29930555555555555</v>
      </c>
      <c r="J122" s="32">
        <v>41496.856875</v>
      </c>
      <c r="K122" s="8">
        <v>41496.55756944444</v>
      </c>
      <c r="L122" s="7">
        <f t="shared" si="16"/>
      </c>
      <c r="M122" s="7" t="str">
        <f t="shared" si="9"/>
        <v>WF</v>
      </c>
      <c r="N122" s="7">
        <f t="shared" si="10"/>
      </c>
      <c r="O122" s="7" t="str">
        <f t="shared" si="11"/>
        <v>W</v>
      </c>
      <c r="P122" s="7">
        <f t="shared" si="12"/>
      </c>
      <c r="Q122" s="7">
        <f t="shared" si="13"/>
      </c>
      <c r="R122" s="7">
        <f t="shared" si="14"/>
      </c>
      <c r="S122" s="7">
        <f t="shared" si="15"/>
      </c>
      <c r="U122" s="27"/>
    </row>
    <row r="123" spans="1:19" ht="12.75">
      <c r="A123" s="7">
        <v>120</v>
      </c>
      <c r="B123" s="7" t="s">
        <v>13</v>
      </c>
      <c r="C123" s="30" t="s">
        <v>46</v>
      </c>
      <c r="D123" s="16" t="s">
        <v>618</v>
      </c>
      <c r="E123" s="9">
        <v>0.29930555555555555</v>
      </c>
      <c r="J123" s="32">
        <v>41496.82127314815</v>
      </c>
      <c r="K123" s="8">
        <v>41496.52196759259</v>
      </c>
      <c r="L123" s="7">
        <f t="shared" si="16"/>
      </c>
      <c r="M123" s="7" t="str">
        <f t="shared" si="9"/>
        <v>WF</v>
      </c>
      <c r="N123" s="7">
        <f t="shared" si="10"/>
      </c>
      <c r="O123" s="7" t="str">
        <f t="shared" si="11"/>
        <v>W</v>
      </c>
      <c r="P123" s="7">
        <f t="shared" si="12"/>
      </c>
      <c r="Q123" s="7">
        <f t="shared" si="13"/>
      </c>
      <c r="R123" s="7">
        <f t="shared" si="14"/>
      </c>
      <c r="S123" s="7">
        <f t="shared" si="15"/>
      </c>
    </row>
    <row r="124" spans="1:19" ht="12.75">
      <c r="A124" s="7">
        <v>121</v>
      </c>
      <c r="B124" s="7" t="s">
        <v>13</v>
      </c>
      <c r="C124" s="30" t="s">
        <v>287</v>
      </c>
      <c r="D124" s="16" t="s">
        <v>831</v>
      </c>
      <c r="E124" s="9">
        <v>0.29930555555555555</v>
      </c>
      <c r="J124" s="32">
        <v>41496.81862268518</v>
      </c>
      <c r="K124" s="8">
        <v>41496.51931712963</v>
      </c>
      <c r="L124" s="7">
        <f t="shared" si="16"/>
      </c>
      <c r="M124" s="7" t="str">
        <f t="shared" si="9"/>
        <v>WF</v>
      </c>
      <c r="N124" s="7">
        <f t="shared" si="10"/>
      </c>
      <c r="O124" s="7" t="str">
        <f t="shared" si="11"/>
        <v>W</v>
      </c>
      <c r="P124" s="7">
        <f t="shared" si="12"/>
      </c>
      <c r="Q124" s="7">
        <f t="shared" si="13"/>
      </c>
      <c r="R124" s="7">
        <f t="shared" si="14"/>
      </c>
      <c r="S124" s="7">
        <f t="shared" si="15"/>
      </c>
    </row>
    <row r="125" spans="1:19" ht="12.75">
      <c r="A125" s="7">
        <v>122</v>
      </c>
      <c r="B125" s="7" t="s">
        <v>13</v>
      </c>
      <c r="C125" s="30" t="s">
        <v>962</v>
      </c>
      <c r="D125" s="16" t="s">
        <v>101</v>
      </c>
      <c r="E125" s="9">
        <v>0.29930555555555555</v>
      </c>
      <c r="J125" s="32">
        <v>41496.80506944445</v>
      </c>
      <c r="K125" s="8">
        <v>41496.50576388889</v>
      </c>
      <c r="L125" s="7">
        <f t="shared" si="16"/>
      </c>
      <c r="M125" s="7" t="str">
        <f t="shared" si="9"/>
        <v>WF</v>
      </c>
      <c r="N125" s="7">
        <f t="shared" si="10"/>
      </c>
      <c r="O125" s="7" t="str">
        <f t="shared" si="11"/>
        <v>W</v>
      </c>
      <c r="P125" s="7">
        <f t="shared" si="12"/>
      </c>
      <c r="Q125" s="7">
        <f t="shared" si="13"/>
      </c>
      <c r="R125" s="7">
        <f t="shared" si="14"/>
      </c>
      <c r="S125" s="7">
        <f t="shared" si="15"/>
      </c>
    </row>
    <row r="126" spans="1:19" ht="12.75">
      <c r="A126" s="7">
        <v>123</v>
      </c>
      <c r="B126" s="7" t="s">
        <v>13</v>
      </c>
      <c r="C126" s="30" t="s">
        <v>832</v>
      </c>
      <c r="D126" s="16" t="s">
        <v>154</v>
      </c>
      <c r="E126" s="9">
        <v>0.3013888888888889</v>
      </c>
      <c r="J126" s="32">
        <v>41496.68587962963</v>
      </c>
      <c r="K126" s="8">
        <v>41496.38449074074</v>
      </c>
      <c r="L126" s="7">
        <f t="shared" si="16"/>
      </c>
      <c r="M126" s="7" t="str">
        <f t="shared" si="9"/>
        <v>WF</v>
      </c>
      <c r="N126" s="7">
        <f t="shared" si="10"/>
      </c>
      <c r="O126" s="7" t="str">
        <f t="shared" si="11"/>
        <v>W</v>
      </c>
      <c r="P126" s="7">
        <f t="shared" si="12"/>
      </c>
      <c r="Q126" s="7">
        <f t="shared" si="13"/>
      </c>
      <c r="R126" s="7">
        <f t="shared" si="14"/>
      </c>
      <c r="S126" s="7">
        <f t="shared" si="15"/>
      </c>
    </row>
    <row r="127" spans="1:19" ht="12.75">
      <c r="A127" s="7">
        <v>124</v>
      </c>
      <c r="B127" s="7" t="s">
        <v>13</v>
      </c>
      <c r="C127" s="30" t="s">
        <v>462</v>
      </c>
      <c r="D127" s="16" t="s">
        <v>833</v>
      </c>
      <c r="E127" s="9">
        <v>0.3013888888888889</v>
      </c>
      <c r="J127" s="32">
        <v>41496.68579861111</v>
      </c>
      <c r="K127" s="8">
        <v>41496.384409722225</v>
      </c>
      <c r="L127" s="7">
        <f t="shared" si="16"/>
      </c>
      <c r="M127" s="7" t="str">
        <f t="shared" si="9"/>
        <v>WF</v>
      </c>
      <c r="N127" s="7">
        <f t="shared" si="10"/>
      </c>
      <c r="O127" s="7" t="str">
        <f t="shared" si="11"/>
        <v>W</v>
      </c>
      <c r="P127" s="7">
        <f t="shared" si="12"/>
      </c>
      <c r="Q127" s="7">
        <f t="shared" si="13"/>
      </c>
      <c r="R127" s="7">
        <f t="shared" si="14"/>
      </c>
      <c r="S127" s="7">
        <f t="shared" si="15"/>
      </c>
    </row>
    <row r="128" spans="1:19" ht="12.75">
      <c r="A128" s="7">
        <v>125</v>
      </c>
      <c r="B128" s="7" t="s">
        <v>13</v>
      </c>
      <c r="C128" s="30" t="s">
        <v>12</v>
      </c>
      <c r="D128" s="16" t="s">
        <v>214</v>
      </c>
      <c r="E128" s="9">
        <v>0.29930555555555555</v>
      </c>
      <c r="J128" s="32">
        <v>41496.771631944444</v>
      </c>
      <c r="K128" s="8">
        <v>41496.47232638889</v>
      </c>
      <c r="L128" s="7">
        <f t="shared" si="16"/>
      </c>
      <c r="M128" s="7" t="str">
        <f t="shared" si="9"/>
        <v>WF</v>
      </c>
      <c r="N128" s="7">
        <f t="shared" si="10"/>
      </c>
      <c r="O128" s="7" t="str">
        <f t="shared" si="11"/>
        <v>W</v>
      </c>
      <c r="P128" s="7">
        <f t="shared" si="12"/>
      </c>
      <c r="Q128" s="7">
        <f t="shared" si="13"/>
      </c>
      <c r="R128" s="7">
        <f t="shared" si="14"/>
      </c>
      <c r="S128" s="7">
        <f t="shared" si="15"/>
      </c>
    </row>
    <row r="129" spans="1:19" ht="12.75">
      <c r="A129" s="7">
        <v>126</v>
      </c>
      <c r="B129" s="7" t="s">
        <v>13</v>
      </c>
      <c r="C129" s="30" t="s">
        <v>834</v>
      </c>
      <c r="D129" s="16" t="s">
        <v>245</v>
      </c>
      <c r="E129" s="9">
        <v>0.29930555555555555</v>
      </c>
      <c r="J129" s="32">
        <v>41496.81037037037</v>
      </c>
      <c r="K129" s="8">
        <v>41496.51106481482</v>
      </c>
      <c r="L129" s="7">
        <f t="shared" si="16"/>
      </c>
      <c r="M129" s="7" t="str">
        <f t="shared" si="9"/>
        <v>WF</v>
      </c>
      <c r="N129" s="7">
        <f t="shared" si="10"/>
      </c>
      <c r="O129" s="7" t="str">
        <f t="shared" si="11"/>
        <v>W</v>
      </c>
      <c r="P129" s="7">
        <f t="shared" si="12"/>
      </c>
      <c r="Q129" s="7">
        <f t="shared" si="13"/>
      </c>
      <c r="R129" s="7">
        <f t="shared" si="14"/>
      </c>
      <c r="S129" s="7">
        <f t="shared" si="15"/>
      </c>
    </row>
    <row r="130" spans="1:19" ht="12.75">
      <c r="A130" s="7">
        <v>127</v>
      </c>
      <c r="B130" s="7" t="s">
        <v>13</v>
      </c>
      <c r="C130" s="30" t="s">
        <v>155</v>
      </c>
      <c r="D130" s="16" t="s">
        <v>174</v>
      </c>
      <c r="E130" s="9">
        <v>0.29930555555555555</v>
      </c>
      <c r="J130" s="32">
        <v>41496.833182870374</v>
      </c>
      <c r="K130" s="8">
        <v>41496.53387731482</v>
      </c>
      <c r="L130" s="7">
        <f t="shared" si="16"/>
      </c>
      <c r="M130" s="7" t="str">
        <f t="shared" si="9"/>
        <v>WF</v>
      </c>
      <c r="N130" s="7">
        <f t="shared" si="10"/>
      </c>
      <c r="O130" s="7" t="str">
        <f t="shared" si="11"/>
        <v>W</v>
      </c>
      <c r="P130" s="7">
        <f t="shared" si="12"/>
      </c>
      <c r="Q130" s="7">
        <f t="shared" si="13"/>
      </c>
      <c r="R130" s="7">
        <f t="shared" si="14"/>
      </c>
      <c r="S130" s="7">
        <f t="shared" si="15"/>
      </c>
    </row>
    <row r="131" spans="1:19" ht="12.75">
      <c r="A131" s="7">
        <v>128</v>
      </c>
      <c r="B131" s="7" t="s">
        <v>13</v>
      </c>
      <c r="C131" s="30" t="s">
        <v>9</v>
      </c>
      <c r="D131" s="16" t="s">
        <v>835</v>
      </c>
      <c r="E131" s="9">
        <v>0.29930555555555555</v>
      </c>
      <c r="J131" s="32">
        <v>41496.77321759259</v>
      </c>
      <c r="K131" s="8">
        <v>41496.473912037036</v>
      </c>
      <c r="L131" s="7">
        <f t="shared" si="16"/>
      </c>
      <c r="M131" s="7" t="str">
        <f t="shared" si="9"/>
        <v>WF</v>
      </c>
      <c r="N131" s="7">
        <f t="shared" si="10"/>
      </c>
      <c r="O131" s="7" t="str">
        <f t="shared" si="11"/>
        <v>W</v>
      </c>
      <c r="P131" s="7">
        <f t="shared" si="12"/>
      </c>
      <c r="Q131" s="7">
        <f t="shared" si="13"/>
      </c>
      <c r="R131" s="7">
        <f t="shared" si="14"/>
      </c>
      <c r="S131" s="7">
        <f t="shared" si="15"/>
      </c>
    </row>
    <row r="132" spans="1:19" ht="12.75">
      <c r="A132" s="7">
        <v>129</v>
      </c>
      <c r="B132" s="7" t="s">
        <v>13</v>
      </c>
      <c r="C132" s="30" t="s">
        <v>62</v>
      </c>
      <c r="D132" s="16" t="s">
        <v>836</v>
      </c>
      <c r="E132" s="9">
        <v>0.3069444444444444</v>
      </c>
      <c r="J132" s="32">
        <v>41496.62415509259</v>
      </c>
      <c r="K132" s="8">
        <v>41496.31721064815</v>
      </c>
      <c r="L132" s="7">
        <f t="shared" si="16"/>
      </c>
      <c r="M132" s="7" t="str">
        <f aca="true" t="shared" si="17" ref="M132:M195">IF(($B132="Walker")*(K132&lt;&gt;"Retired")*(K132&lt;&gt;""),"WF","")</f>
        <v>WF</v>
      </c>
      <c r="N132" s="7">
        <f aca="true" t="shared" si="18" ref="N132:N195">IF(($B132="Walker")*(K132&lt;&gt;"Retired")*(K132=""),"WO","")</f>
      </c>
      <c r="O132" s="7" t="str">
        <f aca="true" t="shared" si="19" ref="O132:O195">IF(($B132="Walker"),"W","")</f>
        <v>W</v>
      </c>
      <c r="P132" s="7">
        <f aca="true" t="shared" si="20" ref="P132:P195">IF(($B132="Runner")*(K132="Retired"),"RR","")</f>
      </c>
      <c r="Q132" s="7">
        <f aca="true" t="shared" si="21" ref="Q132:Q195">IF(($B132="Runner")*(K132&lt;&gt;"Retired")*(K132&lt;&gt;""),"RF","")</f>
      </c>
      <c r="R132" s="7">
        <f aca="true" t="shared" si="22" ref="R132:R195">IF(($B132="Runner")*(K132&lt;&gt;"Retired")*(K132=""),"RO","")</f>
      </c>
      <c r="S132" s="7">
        <f aca="true" t="shared" si="23" ref="S132:S195">IF(($B132="Runner"),"R","")</f>
      </c>
    </row>
    <row r="133" spans="1:19" ht="12.75">
      <c r="A133" s="7">
        <v>130</v>
      </c>
      <c r="B133" s="7" t="s">
        <v>13</v>
      </c>
      <c r="C133" s="30" t="s">
        <v>837</v>
      </c>
      <c r="D133" s="16" t="s">
        <v>86</v>
      </c>
      <c r="E133" s="9">
        <v>0.3069444444444444</v>
      </c>
      <c r="J133" s="32">
        <v>41496.624247685184</v>
      </c>
      <c r="K133" s="8">
        <v>41496.31730324074</v>
      </c>
      <c r="L133" s="7">
        <f t="shared" si="16"/>
      </c>
      <c r="M133" s="7" t="str">
        <f t="shared" si="17"/>
        <v>WF</v>
      </c>
      <c r="N133" s="7">
        <f t="shared" si="18"/>
      </c>
      <c r="O133" s="7" t="str">
        <f t="shared" si="19"/>
        <v>W</v>
      </c>
      <c r="P133" s="7">
        <f t="shared" si="20"/>
      </c>
      <c r="Q133" s="7">
        <f t="shared" si="21"/>
      </c>
      <c r="R133" s="7">
        <f t="shared" si="22"/>
      </c>
      <c r="S133" s="7">
        <f t="shared" si="23"/>
      </c>
    </row>
    <row r="134" spans="1:19" ht="12.75">
      <c r="A134" s="7">
        <v>131</v>
      </c>
      <c r="B134" s="7" t="s">
        <v>13</v>
      </c>
      <c r="C134" s="30" t="s">
        <v>206</v>
      </c>
      <c r="D134" s="16" t="s">
        <v>207</v>
      </c>
      <c r="E134" s="9">
        <v>0.3</v>
      </c>
      <c r="J134" s="32">
        <v>41496.661516203705</v>
      </c>
      <c r="K134" s="8">
        <v>41496.3615162037</v>
      </c>
      <c r="L134" s="7">
        <f t="shared" si="16"/>
      </c>
      <c r="M134" s="7" t="str">
        <f t="shared" si="17"/>
        <v>WF</v>
      </c>
      <c r="N134" s="7">
        <f t="shared" si="18"/>
      </c>
      <c r="O134" s="7" t="str">
        <f t="shared" si="19"/>
        <v>W</v>
      </c>
      <c r="P134" s="7">
        <f t="shared" si="20"/>
      </c>
      <c r="Q134" s="7">
        <f t="shared" si="21"/>
      </c>
      <c r="R134" s="7">
        <f t="shared" si="22"/>
      </c>
      <c r="S134" s="7">
        <f t="shared" si="23"/>
      </c>
    </row>
    <row r="135" spans="1:19" ht="12.75">
      <c r="A135" s="7">
        <v>132</v>
      </c>
      <c r="B135" s="7" t="s">
        <v>13</v>
      </c>
      <c r="C135" s="30" t="s">
        <v>302</v>
      </c>
      <c r="D135" s="16" t="s">
        <v>54</v>
      </c>
      <c r="E135" s="9">
        <v>0.3013888888888889</v>
      </c>
      <c r="J135" s="32">
        <v>41496.75666666667</v>
      </c>
      <c r="K135" s="8">
        <v>41496.45527777778</v>
      </c>
      <c r="L135" s="7">
        <f t="shared" si="16"/>
      </c>
      <c r="M135" s="7" t="str">
        <f t="shared" si="17"/>
        <v>WF</v>
      </c>
      <c r="N135" s="7">
        <f t="shared" si="18"/>
      </c>
      <c r="O135" s="7" t="str">
        <f t="shared" si="19"/>
        <v>W</v>
      </c>
      <c r="P135" s="7">
        <f t="shared" si="20"/>
      </c>
      <c r="Q135" s="7">
        <f t="shared" si="21"/>
      </c>
      <c r="R135" s="7">
        <f t="shared" si="22"/>
      </c>
      <c r="S135" s="7">
        <f t="shared" si="23"/>
      </c>
    </row>
    <row r="136" spans="1:19" ht="12.75">
      <c r="A136" s="7">
        <v>133</v>
      </c>
      <c r="B136" s="7" t="s">
        <v>13</v>
      </c>
      <c r="C136" s="30" t="s">
        <v>163</v>
      </c>
      <c r="D136" s="16" t="s">
        <v>54</v>
      </c>
      <c r="E136" s="9">
        <v>0.3013888888888889</v>
      </c>
      <c r="J136" s="32">
        <v>41496.71456018519</v>
      </c>
      <c r="K136" s="8">
        <v>41496.4131712963</v>
      </c>
      <c r="L136" s="7">
        <f t="shared" si="16"/>
      </c>
      <c r="M136" s="7" t="str">
        <f t="shared" si="17"/>
        <v>WF</v>
      </c>
      <c r="N136" s="7">
        <f t="shared" si="18"/>
      </c>
      <c r="O136" s="7" t="str">
        <f t="shared" si="19"/>
        <v>W</v>
      </c>
      <c r="P136" s="7">
        <f t="shared" si="20"/>
      </c>
      <c r="Q136" s="7">
        <f t="shared" si="21"/>
      </c>
      <c r="R136" s="7">
        <f t="shared" si="22"/>
      </c>
      <c r="S136" s="7">
        <f t="shared" si="23"/>
      </c>
    </row>
    <row r="137" spans="1:19" ht="12.75">
      <c r="A137" s="7">
        <v>134</v>
      </c>
      <c r="B137" s="7" t="s">
        <v>13</v>
      </c>
      <c r="C137" s="30" t="s">
        <v>681</v>
      </c>
      <c r="D137" s="16" t="s">
        <v>54</v>
      </c>
      <c r="E137" s="9">
        <v>0.3013888888888889</v>
      </c>
      <c r="J137" s="32">
        <v>41496.75653935185</v>
      </c>
      <c r="K137" s="8">
        <v>41496.45515046296</v>
      </c>
      <c r="L137" s="7">
        <f t="shared" si="16"/>
      </c>
      <c r="M137" s="7" t="str">
        <f t="shared" si="17"/>
        <v>WF</v>
      </c>
      <c r="N137" s="7">
        <f t="shared" si="18"/>
      </c>
      <c r="O137" s="7" t="str">
        <f t="shared" si="19"/>
        <v>W</v>
      </c>
      <c r="P137" s="7">
        <f t="shared" si="20"/>
      </c>
      <c r="Q137" s="7">
        <f t="shared" si="21"/>
      </c>
      <c r="R137" s="7">
        <f t="shared" si="22"/>
      </c>
      <c r="S137" s="7">
        <f t="shared" si="23"/>
      </c>
    </row>
    <row r="138" spans="1:19" ht="12.75">
      <c r="A138" s="7">
        <v>135</v>
      </c>
      <c r="B138" s="7" t="s">
        <v>13</v>
      </c>
      <c r="C138" s="30" t="s">
        <v>682</v>
      </c>
      <c r="D138" s="16" t="s">
        <v>54</v>
      </c>
      <c r="E138" s="9">
        <v>0.3013888888888889</v>
      </c>
      <c r="J138" s="32">
        <v>41496.71650462963</v>
      </c>
      <c r="K138" s="8" t="s">
        <v>514</v>
      </c>
      <c r="L138" s="7" t="str">
        <f t="shared" si="16"/>
        <v>WR</v>
      </c>
      <c r="M138" s="7">
        <f t="shared" si="17"/>
      </c>
      <c r="N138" s="7">
        <f t="shared" si="18"/>
      </c>
      <c r="O138" s="7" t="str">
        <f t="shared" si="19"/>
        <v>W</v>
      </c>
      <c r="P138" s="7">
        <f t="shared" si="20"/>
      </c>
      <c r="Q138" s="7">
        <f t="shared" si="21"/>
      </c>
      <c r="R138" s="7">
        <f t="shared" si="22"/>
      </c>
      <c r="S138" s="7">
        <f t="shared" si="23"/>
      </c>
    </row>
    <row r="139" spans="1:19" ht="12.75">
      <c r="A139" s="7">
        <v>136</v>
      </c>
      <c r="B139" s="7" t="s">
        <v>13</v>
      </c>
      <c r="C139" s="30" t="s">
        <v>567</v>
      </c>
      <c r="D139" s="16" t="s">
        <v>125</v>
      </c>
      <c r="E139" s="9">
        <v>0.3013888888888889</v>
      </c>
      <c r="J139" s="32">
        <v>41496.71438657407</v>
      </c>
      <c r="K139" s="8">
        <v>41496.412997685184</v>
      </c>
      <c r="L139" s="7">
        <f t="shared" si="16"/>
      </c>
      <c r="M139" s="7" t="str">
        <f t="shared" si="17"/>
        <v>WF</v>
      </c>
      <c r="N139" s="7">
        <f t="shared" si="18"/>
      </c>
      <c r="O139" s="7" t="str">
        <f t="shared" si="19"/>
        <v>W</v>
      </c>
      <c r="P139" s="7">
        <f t="shared" si="20"/>
      </c>
      <c r="Q139" s="7">
        <f t="shared" si="21"/>
      </c>
      <c r="R139" s="7">
        <f t="shared" si="22"/>
      </c>
      <c r="S139" s="7">
        <f t="shared" si="23"/>
      </c>
    </row>
    <row r="140" spans="1:19" ht="12.75">
      <c r="A140" s="7">
        <v>137</v>
      </c>
      <c r="B140" s="7" t="s">
        <v>13</v>
      </c>
      <c r="C140" s="30" t="s">
        <v>4</v>
      </c>
      <c r="D140" s="16" t="s">
        <v>125</v>
      </c>
      <c r="E140" s="9">
        <v>0.3013888888888889</v>
      </c>
      <c r="J140" s="32">
        <v>41496.75672453704</v>
      </c>
      <c r="K140" s="8">
        <v>41496.45533564815</v>
      </c>
      <c r="L140" s="7">
        <f t="shared" si="16"/>
      </c>
      <c r="M140" s="7" t="str">
        <f t="shared" si="17"/>
        <v>WF</v>
      </c>
      <c r="N140" s="7">
        <f t="shared" si="18"/>
      </c>
      <c r="O140" s="7" t="str">
        <f t="shared" si="19"/>
        <v>W</v>
      </c>
      <c r="P140" s="7">
        <f t="shared" si="20"/>
      </c>
      <c r="Q140" s="7">
        <f t="shared" si="21"/>
      </c>
      <c r="R140" s="7">
        <f t="shared" si="22"/>
      </c>
      <c r="S140" s="7">
        <f t="shared" si="23"/>
      </c>
    </row>
    <row r="141" spans="1:19" ht="12.75">
      <c r="A141" s="7">
        <v>138</v>
      </c>
      <c r="B141" s="7" t="s">
        <v>13</v>
      </c>
      <c r="C141" s="30" t="s">
        <v>673</v>
      </c>
      <c r="D141" s="16" t="s">
        <v>838</v>
      </c>
      <c r="E141" s="9">
        <v>0.30416666666666664</v>
      </c>
      <c r="J141" s="32">
        <v>41496.6841087963</v>
      </c>
      <c r="K141" s="8">
        <v>41496.37994212963</v>
      </c>
      <c r="L141" s="7">
        <f t="shared" si="16"/>
      </c>
      <c r="M141" s="7" t="str">
        <f t="shared" si="17"/>
        <v>WF</v>
      </c>
      <c r="N141" s="7">
        <f t="shared" si="18"/>
      </c>
      <c r="O141" s="7" t="str">
        <f t="shared" si="19"/>
        <v>W</v>
      </c>
      <c r="P141" s="7">
        <f t="shared" si="20"/>
      </c>
      <c r="Q141" s="7">
        <f t="shared" si="21"/>
      </c>
      <c r="R141" s="7">
        <f t="shared" si="22"/>
      </c>
      <c r="S141" s="7">
        <f t="shared" si="23"/>
      </c>
    </row>
    <row r="142" spans="1:19" ht="12.75">
      <c r="A142" s="7">
        <v>139</v>
      </c>
      <c r="B142" s="7" t="s">
        <v>13</v>
      </c>
      <c r="C142" s="30" t="s">
        <v>150</v>
      </c>
      <c r="D142" s="16" t="s">
        <v>343</v>
      </c>
      <c r="E142" s="9">
        <v>0.3020833333333333</v>
      </c>
      <c r="J142" s="32">
        <v>41496.89313657407</v>
      </c>
      <c r="K142" s="8">
        <v>41496.59105324074</v>
      </c>
      <c r="L142" s="7">
        <f t="shared" si="16"/>
      </c>
      <c r="M142" s="7" t="str">
        <f t="shared" si="17"/>
        <v>WF</v>
      </c>
      <c r="N142" s="7">
        <f t="shared" si="18"/>
      </c>
      <c r="O142" s="7" t="str">
        <f t="shared" si="19"/>
        <v>W</v>
      </c>
      <c r="P142" s="7">
        <f t="shared" si="20"/>
      </c>
      <c r="Q142" s="7">
        <f t="shared" si="21"/>
      </c>
      <c r="R142" s="7">
        <f t="shared" si="22"/>
      </c>
      <c r="S142" s="7">
        <f t="shared" si="23"/>
      </c>
    </row>
    <row r="143" spans="1:19" ht="12.75">
      <c r="A143" s="7">
        <v>140</v>
      </c>
      <c r="B143" s="7" t="s">
        <v>13</v>
      </c>
      <c r="C143" s="30" t="s">
        <v>49</v>
      </c>
      <c r="D143" s="16" t="s">
        <v>690</v>
      </c>
      <c r="E143" s="9">
        <v>0.3020833333333333</v>
      </c>
      <c r="J143" s="32">
        <v>41496.89295138889</v>
      </c>
      <c r="K143" s="8">
        <v>41496.59086805556</v>
      </c>
      <c r="L143" s="7">
        <f t="shared" si="16"/>
      </c>
      <c r="M143" s="7" t="str">
        <f t="shared" si="17"/>
        <v>WF</v>
      </c>
      <c r="N143" s="7">
        <f t="shared" si="18"/>
      </c>
      <c r="O143" s="7" t="str">
        <f t="shared" si="19"/>
        <v>W</v>
      </c>
      <c r="P143" s="7">
        <f t="shared" si="20"/>
      </c>
      <c r="Q143" s="7">
        <f t="shared" si="21"/>
      </c>
      <c r="R143" s="7">
        <f t="shared" si="22"/>
      </c>
      <c r="S143" s="7">
        <f t="shared" si="23"/>
      </c>
    </row>
    <row r="144" spans="1:19" ht="12.75">
      <c r="A144" s="7">
        <v>141</v>
      </c>
      <c r="B144" s="7" t="s">
        <v>13</v>
      </c>
      <c r="C144" s="30" t="s">
        <v>49</v>
      </c>
      <c r="D144" s="16" t="s">
        <v>839</v>
      </c>
      <c r="E144" s="9">
        <v>0.3020833333333333</v>
      </c>
      <c r="J144" s="32">
        <v>41496.892847222225</v>
      </c>
      <c r="K144" s="8">
        <v>41496.59076388889</v>
      </c>
      <c r="L144" s="7">
        <f t="shared" si="16"/>
      </c>
      <c r="M144" s="7" t="str">
        <f t="shared" si="17"/>
        <v>WF</v>
      </c>
      <c r="N144" s="7">
        <f t="shared" si="18"/>
      </c>
      <c r="O144" s="7" t="str">
        <f t="shared" si="19"/>
        <v>W</v>
      </c>
      <c r="P144" s="7">
        <f t="shared" si="20"/>
      </c>
      <c r="Q144" s="7">
        <f t="shared" si="21"/>
      </c>
      <c r="R144" s="7">
        <f t="shared" si="22"/>
      </c>
      <c r="S144" s="7">
        <f t="shared" si="23"/>
      </c>
    </row>
    <row r="145" spans="1:19" ht="12.75">
      <c r="A145" s="7">
        <v>142</v>
      </c>
      <c r="B145" s="7" t="s">
        <v>13</v>
      </c>
      <c r="C145" s="30" t="s">
        <v>8</v>
      </c>
      <c r="D145" s="16" t="s">
        <v>343</v>
      </c>
      <c r="E145" s="9">
        <v>0.3020833333333333</v>
      </c>
      <c r="J145" s="32">
        <v>41496.89304398148</v>
      </c>
      <c r="K145" s="8">
        <v>41496.59096064815</v>
      </c>
      <c r="L145" s="7">
        <f t="shared" si="16"/>
      </c>
      <c r="M145" s="7" t="str">
        <f t="shared" si="17"/>
        <v>WF</v>
      </c>
      <c r="N145" s="7">
        <f t="shared" si="18"/>
      </c>
      <c r="O145" s="7" t="str">
        <f t="shared" si="19"/>
        <v>W</v>
      </c>
      <c r="P145" s="7">
        <f t="shared" si="20"/>
      </c>
      <c r="Q145" s="7">
        <f t="shared" si="21"/>
      </c>
      <c r="R145" s="7">
        <f t="shared" si="22"/>
      </c>
      <c r="S145" s="7">
        <f t="shared" si="23"/>
      </c>
    </row>
    <row r="146" spans="1:19" ht="12.75">
      <c r="A146" s="7">
        <v>143</v>
      </c>
      <c r="B146" s="7" t="s">
        <v>13</v>
      </c>
      <c r="C146" s="30" t="s">
        <v>117</v>
      </c>
      <c r="D146" s="16" t="s">
        <v>840</v>
      </c>
      <c r="E146" s="9">
        <v>0.30416666666666664</v>
      </c>
      <c r="J146" s="32">
        <v>41496.60046296296</v>
      </c>
      <c r="K146" s="8">
        <v>41496.2962962963</v>
      </c>
      <c r="L146" s="7">
        <f t="shared" si="16"/>
      </c>
      <c r="M146" s="7" t="str">
        <f t="shared" si="17"/>
        <v>WF</v>
      </c>
      <c r="N146" s="7">
        <f t="shared" si="18"/>
      </c>
      <c r="O146" s="7" t="str">
        <f t="shared" si="19"/>
        <v>W</v>
      </c>
      <c r="P146" s="7">
        <f t="shared" si="20"/>
      </c>
      <c r="Q146" s="7">
        <f t="shared" si="21"/>
      </c>
      <c r="R146" s="7">
        <f t="shared" si="22"/>
      </c>
      <c r="S146" s="7">
        <f t="shared" si="23"/>
      </c>
    </row>
    <row r="147" spans="1:19" ht="12.75">
      <c r="A147" s="7">
        <v>144</v>
      </c>
      <c r="B147" s="7" t="s">
        <v>13</v>
      </c>
      <c r="C147" s="30" t="s">
        <v>38</v>
      </c>
      <c r="D147" s="16" t="s">
        <v>828</v>
      </c>
      <c r="E147" s="9">
        <v>0.3020833333333333</v>
      </c>
      <c r="J147" s="32">
        <v>41496.72141203703</v>
      </c>
      <c r="K147" s="8">
        <v>41496.419328703705</v>
      </c>
      <c r="L147" s="7">
        <f t="shared" si="16"/>
      </c>
      <c r="M147" s="7" t="str">
        <f t="shared" si="17"/>
        <v>WF</v>
      </c>
      <c r="N147" s="7">
        <f t="shared" si="18"/>
      </c>
      <c r="O147" s="7" t="str">
        <f t="shared" si="19"/>
        <v>W</v>
      </c>
      <c r="P147" s="7">
        <f t="shared" si="20"/>
      </c>
      <c r="Q147" s="7">
        <f t="shared" si="21"/>
      </c>
      <c r="R147" s="7">
        <f t="shared" si="22"/>
      </c>
      <c r="S147" s="7">
        <f t="shared" si="23"/>
      </c>
    </row>
    <row r="148" spans="1:19" ht="12.75">
      <c r="A148" s="7">
        <v>145</v>
      </c>
      <c r="B148" s="7" t="s">
        <v>13</v>
      </c>
      <c r="C148" s="30" t="s">
        <v>124</v>
      </c>
      <c r="D148" s="16" t="s">
        <v>58</v>
      </c>
      <c r="E148" s="9">
        <v>0.3020833333333333</v>
      </c>
      <c r="J148" s="32">
        <v>41496.72145833333</v>
      </c>
      <c r="K148" s="8">
        <v>41496.419375</v>
      </c>
      <c r="L148" s="7">
        <f t="shared" si="16"/>
      </c>
      <c r="M148" s="7" t="str">
        <f t="shared" si="17"/>
        <v>WF</v>
      </c>
      <c r="N148" s="7">
        <f t="shared" si="18"/>
      </c>
      <c r="O148" s="7" t="str">
        <f t="shared" si="19"/>
        <v>W</v>
      </c>
      <c r="P148" s="7">
        <f t="shared" si="20"/>
      </c>
      <c r="Q148" s="7">
        <f t="shared" si="21"/>
      </c>
      <c r="R148" s="7">
        <f t="shared" si="22"/>
      </c>
      <c r="S148" s="7">
        <f t="shared" si="23"/>
      </c>
    </row>
    <row r="149" spans="1:19" ht="12.75">
      <c r="A149" s="7">
        <v>146</v>
      </c>
      <c r="B149" s="7" t="s">
        <v>13</v>
      </c>
      <c r="C149" s="30" t="s">
        <v>117</v>
      </c>
      <c r="D149" s="16" t="s">
        <v>627</v>
      </c>
      <c r="E149" s="9">
        <v>0.30416666666666664</v>
      </c>
      <c r="J149" s="32">
        <v>41496.61898148148</v>
      </c>
      <c r="K149" s="8">
        <v>41496.31481481482</v>
      </c>
      <c r="L149" s="7">
        <f t="shared" si="16"/>
      </c>
      <c r="M149" s="7" t="str">
        <f t="shared" si="17"/>
        <v>WF</v>
      </c>
      <c r="N149" s="7">
        <f t="shared" si="18"/>
      </c>
      <c r="O149" s="7" t="str">
        <f t="shared" si="19"/>
        <v>W</v>
      </c>
      <c r="P149" s="7">
        <f t="shared" si="20"/>
      </c>
      <c r="Q149" s="7">
        <f t="shared" si="21"/>
      </c>
      <c r="R149" s="7">
        <f t="shared" si="22"/>
      </c>
      <c r="S149" s="7">
        <f t="shared" si="23"/>
      </c>
    </row>
    <row r="150" spans="1:19" ht="12.75">
      <c r="A150" s="7">
        <v>147</v>
      </c>
      <c r="B150" s="7" t="s">
        <v>13</v>
      </c>
      <c r="C150" s="30" t="s">
        <v>150</v>
      </c>
      <c r="D150" s="16" t="s">
        <v>841</v>
      </c>
      <c r="E150" s="9">
        <v>0.3048611111111111</v>
      </c>
      <c r="J150" s="32">
        <v>41496.78821759259</v>
      </c>
      <c r="K150" s="8">
        <v>41496.48335648148</v>
      </c>
      <c r="L150" s="7">
        <f t="shared" si="16"/>
      </c>
      <c r="M150" s="7" t="str">
        <f t="shared" si="17"/>
        <v>WF</v>
      </c>
      <c r="N150" s="7">
        <f t="shared" si="18"/>
      </c>
      <c r="O150" s="7" t="str">
        <f t="shared" si="19"/>
        <v>W</v>
      </c>
      <c r="P150" s="7">
        <f t="shared" si="20"/>
      </c>
      <c r="Q150" s="7">
        <f t="shared" si="21"/>
      </c>
      <c r="R150" s="7">
        <f t="shared" si="22"/>
      </c>
      <c r="S150" s="7">
        <f t="shared" si="23"/>
      </c>
    </row>
    <row r="151" spans="1:19" ht="12.75">
      <c r="A151" s="7">
        <v>148</v>
      </c>
      <c r="B151" s="7" t="s">
        <v>13</v>
      </c>
      <c r="C151" s="30" t="s">
        <v>132</v>
      </c>
      <c r="D151" s="16" t="s">
        <v>841</v>
      </c>
      <c r="E151" s="9">
        <v>0.3048611111111111</v>
      </c>
      <c r="J151" s="32">
        <v>41496.78827546296</v>
      </c>
      <c r="K151" s="8">
        <v>41496.48341435185</v>
      </c>
      <c r="L151" s="7">
        <f aca="true" t="shared" si="24" ref="L151:L214">IF(($B151="Walker")*(K151="Retired"),"WR","")</f>
      </c>
      <c r="M151" s="7" t="str">
        <f t="shared" si="17"/>
        <v>WF</v>
      </c>
      <c r="N151" s="7">
        <f t="shared" si="18"/>
      </c>
      <c r="O151" s="7" t="str">
        <f t="shared" si="19"/>
        <v>W</v>
      </c>
      <c r="P151" s="7">
        <f t="shared" si="20"/>
      </c>
      <c r="Q151" s="7">
        <f t="shared" si="21"/>
      </c>
      <c r="R151" s="7">
        <f t="shared" si="22"/>
      </c>
      <c r="S151" s="7">
        <f t="shared" si="23"/>
      </c>
    </row>
    <row r="152" spans="1:19" ht="12.75">
      <c r="A152" s="7">
        <v>149</v>
      </c>
      <c r="B152" s="7" t="s">
        <v>13</v>
      </c>
      <c r="C152" s="30" t="s">
        <v>165</v>
      </c>
      <c r="D152" s="16" t="s">
        <v>166</v>
      </c>
      <c r="E152" s="9">
        <v>0.30416666666666664</v>
      </c>
      <c r="J152" s="32">
        <v>41496.68319444444</v>
      </c>
      <c r="K152" s="8">
        <v>41496.37902777778</v>
      </c>
      <c r="L152" s="7">
        <f t="shared" si="24"/>
      </c>
      <c r="M152" s="7" t="str">
        <f t="shared" si="17"/>
        <v>WF</v>
      </c>
      <c r="N152" s="7">
        <f t="shared" si="18"/>
      </c>
      <c r="O152" s="7" t="str">
        <f t="shared" si="19"/>
        <v>W</v>
      </c>
      <c r="P152" s="7">
        <f t="shared" si="20"/>
      </c>
      <c r="Q152" s="7">
        <f t="shared" si="21"/>
      </c>
      <c r="R152" s="7">
        <f t="shared" si="22"/>
      </c>
      <c r="S152" s="7">
        <f t="shared" si="23"/>
      </c>
    </row>
    <row r="153" spans="1:19" ht="12.75">
      <c r="A153" s="7">
        <v>150</v>
      </c>
      <c r="B153" s="7" t="s">
        <v>13</v>
      </c>
      <c r="C153" s="30" t="s">
        <v>107</v>
      </c>
      <c r="D153" s="16" t="s">
        <v>23</v>
      </c>
      <c r="E153" s="9">
        <v>0.3034722222222222</v>
      </c>
      <c r="J153" s="32">
        <v>41496.64325231482</v>
      </c>
      <c r="K153" s="8" t="s">
        <v>514</v>
      </c>
      <c r="L153" s="7" t="str">
        <f t="shared" si="24"/>
        <v>WR</v>
      </c>
      <c r="M153" s="7">
        <f t="shared" si="17"/>
      </c>
      <c r="N153" s="7">
        <f t="shared" si="18"/>
      </c>
      <c r="O153" s="7" t="str">
        <f t="shared" si="19"/>
        <v>W</v>
      </c>
      <c r="P153" s="7">
        <f t="shared" si="20"/>
      </c>
      <c r="Q153" s="7">
        <f t="shared" si="21"/>
      </c>
      <c r="R153" s="7">
        <f t="shared" si="22"/>
      </c>
      <c r="S153" s="7">
        <f t="shared" si="23"/>
      </c>
    </row>
    <row r="154" spans="1:19" ht="12.75">
      <c r="A154" s="7">
        <v>151</v>
      </c>
      <c r="B154" s="7" t="s">
        <v>13</v>
      </c>
      <c r="C154" s="30" t="s">
        <v>404</v>
      </c>
      <c r="D154" s="16" t="s">
        <v>519</v>
      </c>
      <c r="E154" s="9">
        <v>0.3034722222222222</v>
      </c>
      <c r="J154" s="32">
        <v>41496.6433912037</v>
      </c>
      <c r="K154" s="8" t="s">
        <v>514</v>
      </c>
      <c r="L154" s="7" t="str">
        <f t="shared" si="24"/>
        <v>WR</v>
      </c>
      <c r="M154" s="7">
        <f t="shared" si="17"/>
      </c>
      <c r="N154" s="7">
        <f t="shared" si="18"/>
      </c>
      <c r="O154" s="7" t="str">
        <f t="shared" si="19"/>
        <v>W</v>
      </c>
      <c r="P154" s="7">
        <f t="shared" si="20"/>
      </c>
      <c r="Q154" s="7">
        <f t="shared" si="21"/>
      </c>
      <c r="R154" s="7">
        <f t="shared" si="22"/>
      </c>
      <c r="S154" s="7">
        <f t="shared" si="23"/>
      </c>
    </row>
    <row r="155" spans="1:19" ht="12.75">
      <c r="A155" s="7">
        <v>152</v>
      </c>
      <c r="B155" s="7" t="s">
        <v>13</v>
      </c>
      <c r="C155" s="30" t="s">
        <v>842</v>
      </c>
      <c r="D155" s="16" t="s">
        <v>207</v>
      </c>
      <c r="E155" s="9">
        <v>0.3034722222222222</v>
      </c>
      <c r="J155" s="32">
        <v>41496.64346064815</v>
      </c>
      <c r="K155" s="8" t="s">
        <v>514</v>
      </c>
      <c r="L155" s="7" t="str">
        <f t="shared" si="24"/>
        <v>WR</v>
      </c>
      <c r="M155" s="7">
        <f t="shared" si="17"/>
      </c>
      <c r="N155" s="7">
        <f t="shared" si="18"/>
      </c>
      <c r="O155" s="7" t="str">
        <f t="shared" si="19"/>
        <v>W</v>
      </c>
      <c r="P155" s="7">
        <f t="shared" si="20"/>
      </c>
      <c r="Q155" s="7">
        <f t="shared" si="21"/>
      </c>
      <c r="R155" s="7">
        <f t="shared" si="22"/>
      </c>
      <c r="S155" s="7">
        <f t="shared" si="23"/>
      </c>
    </row>
    <row r="156" spans="1:19" ht="12.75">
      <c r="A156" s="7">
        <v>153</v>
      </c>
      <c r="B156" s="7" t="s">
        <v>13</v>
      </c>
      <c r="C156" s="30" t="s">
        <v>61</v>
      </c>
      <c r="D156" s="16" t="s">
        <v>843</v>
      </c>
      <c r="E156" s="9">
        <v>0.3034722222222222</v>
      </c>
      <c r="J156" s="32">
        <v>41496.64351851852</v>
      </c>
      <c r="K156" s="8" t="s">
        <v>514</v>
      </c>
      <c r="L156" s="7" t="str">
        <f t="shared" si="24"/>
        <v>WR</v>
      </c>
      <c r="M156" s="7">
        <f t="shared" si="17"/>
      </c>
      <c r="N156" s="7">
        <f t="shared" si="18"/>
      </c>
      <c r="O156" s="7" t="str">
        <f t="shared" si="19"/>
        <v>W</v>
      </c>
      <c r="P156" s="7">
        <f t="shared" si="20"/>
      </c>
      <c r="Q156" s="7">
        <f t="shared" si="21"/>
      </c>
      <c r="R156" s="7">
        <f t="shared" si="22"/>
      </c>
      <c r="S156" s="7">
        <f t="shared" si="23"/>
      </c>
    </row>
    <row r="157" spans="1:19" ht="12.75">
      <c r="A157" s="7">
        <v>154</v>
      </c>
      <c r="B157" s="7" t="s">
        <v>13</v>
      </c>
      <c r="C157" s="30" t="s">
        <v>146</v>
      </c>
      <c r="D157" s="16" t="s">
        <v>147</v>
      </c>
      <c r="E157" s="9">
        <v>0.3090277777777778</v>
      </c>
      <c r="J157" s="32">
        <v>41496.722037037034</v>
      </c>
      <c r="K157" s="8">
        <v>41496.41300925926</v>
      </c>
      <c r="L157" s="7">
        <f t="shared" si="24"/>
      </c>
      <c r="M157" s="7" t="str">
        <f t="shared" si="17"/>
        <v>WF</v>
      </c>
      <c r="N157" s="7">
        <f t="shared" si="18"/>
      </c>
      <c r="O157" s="7" t="str">
        <f t="shared" si="19"/>
        <v>W</v>
      </c>
      <c r="P157" s="7">
        <f t="shared" si="20"/>
      </c>
      <c r="Q157" s="7">
        <f t="shared" si="21"/>
      </c>
      <c r="R157" s="7">
        <f t="shared" si="22"/>
      </c>
      <c r="S157" s="7">
        <f t="shared" si="23"/>
      </c>
    </row>
    <row r="158" spans="1:19" ht="12.75">
      <c r="A158" s="7">
        <v>155</v>
      </c>
      <c r="B158" s="7" t="s">
        <v>13</v>
      </c>
      <c r="C158" s="30" t="s">
        <v>61</v>
      </c>
      <c r="D158" s="16" t="s">
        <v>844</v>
      </c>
      <c r="E158" s="9">
        <v>0.3090277777777778</v>
      </c>
      <c r="J158" s="32">
        <v>41496.72217592593</v>
      </c>
      <c r="K158" s="8">
        <v>41496.413148148145</v>
      </c>
      <c r="L158" s="7">
        <f t="shared" si="24"/>
      </c>
      <c r="M158" s="7" t="str">
        <f t="shared" si="17"/>
        <v>WF</v>
      </c>
      <c r="N158" s="7">
        <f t="shared" si="18"/>
      </c>
      <c r="O158" s="7" t="str">
        <f t="shared" si="19"/>
        <v>W</v>
      </c>
      <c r="P158" s="7">
        <f t="shared" si="20"/>
      </c>
      <c r="Q158" s="7">
        <f t="shared" si="21"/>
      </c>
      <c r="R158" s="7">
        <f t="shared" si="22"/>
      </c>
      <c r="S158" s="7">
        <f t="shared" si="23"/>
      </c>
    </row>
    <row r="159" spans="1:19" ht="12.75">
      <c r="A159" s="7">
        <v>156</v>
      </c>
      <c r="B159" s="7" t="s">
        <v>13</v>
      </c>
      <c r="C159" s="30" t="s">
        <v>695</v>
      </c>
      <c r="D159" s="16" t="s">
        <v>696</v>
      </c>
      <c r="E159" s="9">
        <v>0.3069444444444444</v>
      </c>
      <c r="J159" s="32">
        <v>41496.618680555555</v>
      </c>
      <c r="K159" s="8">
        <v>41496.311736111114</v>
      </c>
      <c r="L159" s="7">
        <f t="shared" si="24"/>
      </c>
      <c r="M159" s="7" t="str">
        <f t="shared" si="17"/>
        <v>WF</v>
      </c>
      <c r="N159" s="7">
        <f t="shared" si="18"/>
      </c>
      <c r="O159" s="7" t="str">
        <f t="shared" si="19"/>
        <v>W</v>
      </c>
      <c r="P159" s="7">
        <f t="shared" si="20"/>
      </c>
      <c r="Q159" s="7">
        <f t="shared" si="21"/>
      </c>
      <c r="R159" s="7">
        <f t="shared" si="22"/>
      </c>
      <c r="S159" s="7">
        <f t="shared" si="23"/>
      </c>
    </row>
    <row r="160" spans="1:19" ht="12.75">
      <c r="A160" s="7">
        <v>157</v>
      </c>
      <c r="B160" s="7" t="s">
        <v>13</v>
      </c>
      <c r="C160" s="30" t="s">
        <v>4</v>
      </c>
      <c r="D160" s="16" t="s">
        <v>845</v>
      </c>
      <c r="E160" s="9">
        <v>0.30833333333333335</v>
      </c>
      <c r="J160" s="32">
        <v>41496.6437037037</v>
      </c>
      <c r="K160" s="8" t="s">
        <v>514</v>
      </c>
      <c r="L160" s="7" t="str">
        <f t="shared" si="24"/>
        <v>WR</v>
      </c>
      <c r="M160" s="7">
        <f t="shared" si="17"/>
      </c>
      <c r="N160" s="7">
        <f t="shared" si="18"/>
      </c>
      <c r="O160" s="7" t="str">
        <f t="shared" si="19"/>
        <v>W</v>
      </c>
      <c r="P160" s="7">
        <f t="shared" si="20"/>
      </c>
      <c r="Q160" s="7">
        <f t="shared" si="21"/>
      </c>
      <c r="R160" s="7">
        <f t="shared" si="22"/>
      </c>
      <c r="S160" s="7">
        <f t="shared" si="23"/>
      </c>
    </row>
    <row r="161" spans="1:19" ht="12.75">
      <c r="A161" s="7">
        <v>158</v>
      </c>
      <c r="B161" s="7" t="s">
        <v>13</v>
      </c>
      <c r="C161" s="30" t="s">
        <v>846</v>
      </c>
      <c r="D161" s="16" t="s">
        <v>847</v>
      </c>
      <c r="E161" s="9">
        <v>0.3069444444444444</v>
      </c>
      <c r="J161" s="32">
        <v>41496.61802083333</v>
      </c>
      <c r="K161" s="8">
        <v>41496.31107638889</v>
      </c>
      <c r="L161" s="7">
        <f t="shared" si="24"/>
      </c>
      <c r="M161" s="7" t="str">
        <f t="shared" si="17"/>
        <v>WF</v>
      </c>
      <c r="N161" s="7">
        <f t="shared" si="18"/>
      </c>
      <c r="O161" s="7" t="str">
        <f t="shared" si="19"/>
        <v>W</v>
      </c>
      <c r="P161" s="7">
        <f t="shared" si="20"/>
      </c>
      <c r="Q161" s="7">
        <f t="shared" si="21"/>
      </c>
      <c r="R161" s="7">
        <f t="shared" si="22"/>
      </c>
      <c r="S161" s="7">
        <f t="shared" si="23"/>
      </c>
    </row>
    <row r="162" spans="1:19" ht="12.75">
      <c r="A162" s="7">
        <v>159</v>
      </c>
      <c r="B162" s="7" t="s">
        <v>13</v>
      </c>
      <c r="C162" s="30" t="s">
        <v>117</v>
      </c>
      <c r="D162" s="16" t="s">
        <v>624</v>
      </c>
      <c r="E162" s="9">
        <v>0.3145833333333333</v>
      </c>
      <c r="J162" s="32">
        <v>41496.57048611111</v>
      </c>
      <c r="K162" s="8">
        <v>41496.255902777775</v>
      </c>
      <c r="L162" s="7">
        <f t="shared" si="24"/>
      </c>
      <c r="M162" s="7" t="str">
        <f t="shared" si="17"/>
        <v>WF</v>
      </c>
      <c r="N162" s="7">
        <f t="shared" si="18"/>
      </c>
      <c r="O162" s="7" t="str">
        <f t="shared" si="19"/>
        <v>W</v>
      </c>
      <c r="P162" s="7">
        <f t="shared" si="20"/>
      </c>
      <c r="Q162" s="7">
        <f t="shared" si="21"/>
      </c>
      <c r="R162" s="7">
        <f t="shared" si="22"/>
      </c>
      <c r="S162" s="7">
        <f t="shared" si="23"/>
      </c>
    </row>
    <row r="163" spans="1:21" ht="12.75">
      <c r="A163" s="7">
        <v>160</v>
      </c>
      <c r="B163" s="7" t="s">
        <v>13</v>
      </c>
      <c r="C163" s="30" t="s">
        <v>48</v>
      </c>
      <c r="D163" s="16" t="s">
        <v>489</v>
      </c>
      <c r="E163" s="9">
        <v>0.3048611111111111</v>
      </c>
      <c r="J163" s="32">
        <v>41496.803564814814</v>
      </c>
      <c r="K163" s="8">
        <v>41496.498703703706</v>
      </c>
      <c r="L163" s="7">
        <f t="shared" si="24"/>
      </c>
      <c r="M163" s="7" t="str">
        <f t="shared" si="17"/>
        <v>WF</v>
      </c>
      <c r="N163" s="7">
        <f t="shared" si="18"/>
      </c>
      <c r="O163" s="7" t="str">
        <f t="shared" si="19"/>
        <v>W</v>
      </c>
      <c r="P163" s="7">
        <f t="shared" si="20"/>
      </c>
      <c r="Q163" s="7">
        <f t="shared" si="21"/>
      </c>
      <c r="R163" s="7">
        <f t="shared" si="22"/>
      </c>
      <c r="S163" s="7">
        <f t="shared" si="23"/>
      </c>
      <c r="U163" s="27"/>
    </row>
    <row r="164" spans="1:19" ht="12.75">
      <c r="A164" s="7">
        <v>161</v>
      </c>
      <c r="B164" s="7" t="s">
        <v>13</v>
      </c>
      <c r="C164" s="30" t="s">
        <v>9</v>
      </c>
      <c r="D164" s="16" t="s">
        <v>25</v>
      </c>
      <c r="E164" s="9">
        <v>0.3048611111111111</v>
      </c>
      <c r="J164" s="32">
        <v>41496.6615625</v>
      </c>
      <c r="K164" s="8">
        <v>41496.35670138889</v>
      </c>
      <c r="L164" s="7">
        <f t="shared" si="24"/>
      </c>
      <c r="M164" s="7" t="str">
        <f t="shared" si="17"/>
        <v>WF</v>
      </c>
      <c r="N164" s="7">
        <f t="shared" si="18"/>
      </c>
      <c r="O164" s="7" t="str">
        <f t="shared" si="19"/>
        <v>W</v>
      </c>
      <c r="P164" s="7">
        <f t="shared" si="20"/>
      </c>
      <c r="Q164" s="7">
        <f t="shared" si="21"/>
      </c>
      <c r="R164" s="7">
        <f t="shared" si="22"/>
      </c>
      <c r="S164" s="7">
        <f t="shared" si="23"/>
      </c>
    </row>
    <row r="165" spans="1:19" ht="12.75">
      <c r="A165" s="7">
        <v>162</v>
      </c>
      <c r="B165" s="7" t="s">
        <v>13</v>
      </c>
      <c r="C165" s="30" t="s">
        <v>65</v>
      </c>
      <c r="D165" s="16" t="s">
        <v>171</v>
      </c>
      <c r="E165" s="9">
        <v>0.31319444444444444</v>
      </c>
      <c r="J165" s="32">
        <v>41496.63050925926</v>
      </c>
      <c r="K165" s="8">
        <v>41496.31731481481</v>
      </c>
      <c r="L165" s="7">
        <f t="shared" si="24"/>
      </c>
      <c r="M165" s="7" t="str">
        <f t="shared" si="17"/>
        <v>WF</v>
      </c>
      <c r="N165" s="7">
        <f t="shared" si="18"/>
      </c>
      <c r="O165" s="7" t="str">
        <f t="shared" si="19"/>
        <v>W</v>
      </c>
      <c r="P165" s="7">
        <f t="shared" si="20"/>
      </c>
      <c r="Q165" s="7">
        <f t="shared" si="21"/>
      </c>
      <c r="R165" s="7">
        <f t="shared" si="22"/>
      </c>
      <c r="S165" s="7">
        <f t="shared" si="23"/>
      </c>
    </row>
    <row r="166" spans="1:19" ht="12.75">
      <c r="A166" s="7">
        <v>163</v>
      </c>
      <c r="B166" s="7" t="s">
        <v>13</v>
      </c>
      <c r="C166" s="30" t="s">
        <v>665</v>
      </c>
      <c r="D166" s="16" t="s">
        <v>172</v>
      </c>
      <c r="E166" s="9">
        <v>0.31319444444444444</v>
      </c>
      <c r="F166" s="16"/>
      <c r="G166" s="16"/>
      <c r="J166" s="32">
        <v>41496.67545138889</v>
      </c>
      <c r="K166" s="8">
        <v>41496.36225694444</v>
      </c>
      <c r="L166" s="7">
        <f t="shared" si="24"/>
      </c>
      <c r="M166" s="7" t="str">
        <f t="shared" si="17"/>
        <v>WF</v>
      </c>
      <c r="N166" s="7">
        <f t="shared" si="18"/>
      </c>
      <c r="O166" s="7" t="str">
        <f t="shared" si="19"/>
        <v>W</v>
      </c>
      <c r="P166" s="7">
        <f t="shared" si="20"/>
      </c>
      <c r="Q166" s="7">
        <f t="shared" si="21"/>
      </c>
      <c r="R166" s="7">
        <f t="shared" si="22"/>
      </c>
      <c r="S166" s="7">
        <f t="shared" si="23"/>
      </c>
    </row>
    <row r="167" spans="1:19" ht="12.75">
      <c r="A167" s="7">
        <v>164</v>
      </c>
      <c r="B167" s="7" t="s">
        <v>13</v>
      </c>
      <c r="C167" s="30" t="s">
        <v>155</v>
      </c>
      <c r="D167" s="16" t="s">
        <v>683</v>
      </c>
      <c r="E167" s="9">
        <v>0.3055555555555555</v>
      </c>
      <c r="J167" s="32">
        <v>41496.737650462965</v>
      </c>
      <c r="K167" s="8">
        <v>41496.43209490741</v>
      </c>
      <c r="L167" s="7">
        <f t="shared" si="24"/>
      </c>
      <c r="M167" s="7" t="str">
        <f t="shared" si="17"/>
        <v>WF</v>
      </c>
      <c r="N167" s="7">
        <f t="shared" si="18"/>
      </c>
      <c r="O167" s="7" t="str">
        <f t="shared" si="19"/>
        <v>W</v>
      </c>
      <c r="P167" s="7">
        <f t="shared" si="20"/>
      </c>
      <c r="Q167" s="7">
        <f t="shared" si="21"/>
      </c>
      <c r="R167" s="7">
        <f t="shared" si="22"/>
      </c>
      <c r="S167" s="7">
        <f t="shared" si="23"/>
      </c>
    </row>
    <row r="168" spans="1:19" ht="12.75">
      <c r="A168" s="7">
        <v>165</v>
      </c>
      <c r="B168" s="7" t="s">
        <v>13</v>
      </c>
      <c r="C168" s="30" t="s">
        <v>848</v>
      </c>
      <c r="D168" s="16" t="s">
        <v>849</v>
      </c>
      <c r="E168" s="9">
        <v>0.3055555555555555</v>
      </c>
      <c r="J168" s="32">
        <v>41496.73769675926</v>
      </c>
      <c r="K168" s="8">
        <v>41496.4321412037</v>
      </c>
      <c r="L168" s="7">
        <f t="shared" si="24"/>
      </c>
      <c r="M168" s="7" t="str">
        <f t="shared" si="17"/>
        <v>WF</v>
      </c>
      <c r="N168" s="7">
        <f t="shared" si="18"/>
      </c>
      <c r="O168" s="7" t="str">
        <f t="shared" si="19"/>
        <v>W</v>
      </c>
      <c r="P168" s="7">
        <f t="shared" si="20"/>
      </c>
      <c r="Q168" s="7">
        <f t="shared" si="21"/>
      </c>
      <c r="R168" s="7">
        <f t="shared" si="22"/>
      </c>
      <c r="S168" s="7">
        <f t="shared" si="23"/>
      </c>
    </row>
    <row r="169" spans="1:19" ht="12.75">
      <c r="A169" s="7">
        <v>166</v>
      </c>
      <c r="B169" s="7" t="s">
        <v>13</v>
      </c>
      <c r="C169" s="30" t="s">
        <v>195</v>
      </c>
      <c r="D169" s="16" t="s">
        <v>416</v>
      </c>
      <c r="E169" s="9">
        <v>0.3069444444444444</v>
      </c>
      <c r="J169" s="32">
        <v>41496.77449074074</v>
      </c>
      <c r="K169" s="8">
        <v>41496.4675462963</v>
      </c>
      <c r="L169" s="7">
        <f t="shared" si="24"/>
      </c>
      <c r="M169" s="7" t="str">
        <f t="shared" si="17"/>
        <v>WF</v>
      </c>
      <c r="N169" s="7">
        <f t="shared" si="18"/>
      </c>
      <c r="O169" s="7" t="str">
        <f t="shared" si="19"/>
        <v>W</v>
      </c>
      <c r="P169" s="7">
        <f t="shared" si="20"/>
      </c>
      <c r="Q169" s="7">
        <f t="shared" si="21"/>
      </c>
      <c r="R169" s="7">
        <f t="shared" si="22"/>
      </c>
      <c r="S169" s="7">
        <f t="shared" si="23"/>
      </c>
    </row>
    <row r="170" spans="1:19" ht="12.75">
      <c r="A170" s="7">
        <v>167</v>
      </c>
      <c r="B170" s="7" t="s">
        <v>13</v>
      </c>
      <c r="C170" s="30" t="s">
        <v>421</v>
      </c>
      <c r="D170" s="16" t="s">
        <v>198</v>
      </c>
      <c r="E170" s="9">
        <v>0.3069444444444444</v>
      </c>
      <c r="J170" s="32">
        <v>41496.774375</v>
      </c>
      <c r="K170" s="8">
        <v>41496.46743055555</v>
      </c>
      <c r="L170" s="7">
        <f t="shared" si="24"/>
      </c>
      <c r="M170" s="7" t="str">
        <f t="shared" si="17"/>
        <v>WF</v>
      </c>
      <c r="N170" s="7">
        <f t="shared" si="18"/>
      </c>
      <c r="O170" s="7" t="str">
        <f t="shared" si="19"/>
        <v>W</v>
      </c>
      <c r="P170" s="7">
        <f t="shared" si="20"/>
      </c>
      <c r="Q170" s="7">
        <f t="shared" si="21"/>
      </c>
      <c r="R170" s="7">
        <f t="shared" si="22"/>
      </c>
      <c r="S170" s="7">
        <f t="shared" si="23"/>
      </c>
    </row>
    <row r="171" spans="1:19" ht="12.75">
      <c r="A171" s="7">
        <v>168</v>
      </c>
      <c r="B171" s="7" t="s">
        <v>13</v>
      </c>
      <c r="C171" s="30" t="s">
        <v>106</v>
      </c>
      <c r="D171" s="16" t="s">
        <v>158</v>
      </c>
      <c r="E171" s="9">
        <v>0.3069444444444444</v>
      </c>
      <c r="J171" s="32">
        <v>41496.720555555556</v>
      </c>
      <c r="K171" s="8" t="s">
        <v>514</v>
      </c>
      <c r="L171" s="7" t="str">
        <f t="shared" si="24"/>
        <v>WR</v>
      </c>
      <c r="M171" s="7">
        <f t="shared" si="17"/>
      </c>
      <c r="N171" s="7">
        <f t="shared" si="18"/>
      </c>
      <c r="O171" s="7" t="str">
        <f t="shared" si="19"/>
        <v>W</v>
      </c>
      <c r="P171" s="7">
        <f t="shared" si="20"/>
      </c>
      <c r="Q171" s="7">
        <f t="shared" si="21"/>
      </c>
      <c r="R171" s="7">
        <f t="shared" si="22"/>
      </c>
      <c r="S171" s="7">
        <f t="shared" si="23"/>
      </c>
    </row>
    <row r="172" spans="1:19" ht="12.75">
      <c r="A172" s="7">
        <v>169</v>
      </c>
      <c r="B172" s="7" t="s">
        <v>13</v>
      </c>
      <c r="C172" s="30" t="s">
        <v>420</v>
      </c>
      <c r="D172" s="16" t="s">
        <v>419</v>
      </c>
      <c r="E172" s="9">
        <v>0.3069444444444444</v>
      </c>
      <c r="J172" s="32">
        <v>41496.643842592595</v>
      </c>
      <c r="K172" s="8" t="s">
        <v>514</v>
      </c>
      <c r="L172" s="7" t="str">
        <f t="shared" si="24"/>
        <v>WR</v>
      </c>
      <c r="M172" s="7">
        <f t="shared" si="17"/>
      </c>
      <c r="N172" s="7">
        <f t="shared" si="18"/>
      </c>
      <c r="O172" s="7" t="str">
        <f t="shared" si="19"/>
        <v>W</v>
      </c>
      <c r="P172" s="7">
        <f t="shared" si="20"/>
      </c>
      <c r="Q172" s="7">
        <f t="shared" si="21"/>
      </c>
      <c r="R172" s="7">
        <f t="shared" si="22"/>
      </c>
      <c r="S172" s="7">
        <f t="shared" si="23"/>
      </c>
    </row>
    <row r="173" spans="1:19" ht="12.75">
      <c r="A173" s="7">
        <v>170</v>
      </c>
      <c r="B173" s="7" t="s">
        <v>13</v>
      </c>
      <c r="C173" s="30" t="s">
        <v>8</v>
      </c>
      <c r="D173" s="16" t="s">
        <v>850</v>
      </c>
      <c r="E173" s="9">
        <v>0.3069444444444444</v>
      </c>
      <c r="J173" s="32">
        <v>41496.75881944445</v>
      </c>
      <c r="K173" s="8">
        <v>41496.451875</v>
      </c>
      <c r="L173" s="7">
        <f t="shared" si="24"/>
      </c>
      <c r="M173" s="7" t="str">
        <f t="shared" si="17"/>
        <v>WF</v>
      </c>
      <c r="N173" s="7">
        <f t="shared" si="18"/>
      </c>
      <c r="O173" s="7" t="str">
        <f t="shared" si="19"/>
        <v>W</v>
      </c>
      <c r="P173" s="7">
        <f t="shared" si="20"/>
      </c>
      <c r="Q173" s="7">
        <f t="shared" si="21"/>
      </c>
      <c r="R173" s="7">
        <f t="shared" si="22"/>
      </c>
      <c r="S173" s="7">
        <f t="shared" si="23"/>
      </c>
    </row>
    <row r="174" spans="1:19" ht="12.75">
      <c r="A174" s="7">
        <v>171</v>
      </c>
      <c r="B174" s="7" t="s">
        <v>13</v>
      </c>
      <c r="C174" s="30" t="s">
        <v>418</v>
      </c>
      <c r="D174" s="16" t="s">
        <v>419</v>
      </c>
      <c r="E174" s="9">
        <v>0.3069444444444444</v>
      </c>
      <c r="J174" s="32">
        <v>41496.64393518519</v>
      </c>
      <c r="K174" s="8" t="s">
        <v>514</v>
      </c>
      <c r="L174" s="7" t="str">
        <f t="shared" si="24"/>
        <v>WR</v>
      </c>
      <c r="M174" s="7">
        <f t="shared" si="17"/>
      </c>
      <c r="N174" s="7">
        <f t="shared" si="18"/>
      </c>
      <c r="O174" s="7" t="str">
        <f t="shared" si="19"/>
        <v>W</v>
      </c>
      <c r="P174" s="7">
        <f t="shared" si="20"/>
      </c>
      <c r="Q174" s="7">
        <f t="shared" si="21"/>
      </c>
      <c r="R174" s="7">
        <f t="shared" si="22"/>
      </c>
      <c r="S174" s="7">
        <f t="shared" si="23"/>
      </c>
    </row>
    <row r="175" spans="1:19" ht="12.75">
      <c r="A175" s="7">
        <v>172</v>
      </c>
      <c r="B175" s="7" t="s">
        <v>13</v>
      </c>
      <c r="C175" s="30" t="s">
        <v>423</v>
      </c>
      <c r="D175" s="16" t="s">
        <v>198</v>
      </c>
      <c r="E175" s="9">
        <v>0.3069444444444444</v>
      </c>
      <c r="J175" s="32">
        <v>41496.758877314816</v>
      </c>
      <c r="K175" s="8">
        <v>41496.45193287037</v>
      </c>
      <c r="L175" s="7">
        <f t="shared" si="24"/>
      </c>
      <c r="M175" s="7" t="str">
        <f t="shared" si="17"/>
        <v>WF</v>
      </c>
      <c r="N175" s="7">
        <f t="shared" si="18"/>
      </c>
      <c r="O175" s="7" t="str">
        <f t="shared" si="19"/>
        <v>W</v>
      </c>
      <c r="P175" s="7">
        <f t="shared" si="20"/>
      </c>
      <c r="Q175" s="7">
        <f t="shared" si="21"/>
      </c>
      <c r="R175" s="7">
        <f t="shared" si="22"/>
      </c>
      <c r="S175" s="7">
        <f t="shared" si="23"/>
      </c>
    </row>
    <row r="176" spans="1:19" ht="12.75">
      <c r="A176" s="7">
        <v>173</v>
      </c>
      <c r="B176" s="7" t="s">
        <v>13</v>
      </c>
      <c r="C176" s="30" t="s">
        <v>851</v>
      </c>
      <c r="D176" s="16" t="s">
        <v>25</v>
      </c>
      <c r="E176" s="9">
        <v>0.30624999999999997</v>
      </c>
      <c r="J176" s="32">
        <v>41496.66763888889</v>
      </c>
      <c r="K176" s="8">
        <v>41496.36138888889</v>
      </c>
      <c r="L176" s="7">
        <f t="shared" si="24"/>
      </c>
      <c r="M176" s="7" t="str">
        <f t="shared" si="17"/>
        <v>WF</v>
      </c>
      <c r="N176" s="7">
        <f t="shared" si="18"/>
      </c>
      <c r="O176" s="7" t="str">
        <f t="shared" si="19"/>
        <v>W</v>
      </c>
      <c r="P176" s="7">
        <f t="shared" si="20"/>
      </c>
      <c r="Q176" s="7">
        <f t="shared" si="21"/>
      </c>
      <c r="R176" s="7">
        <f t="shared" si="22"/>
      </c>
      <c r="S176" s="7">
        <f t="shared" si="23"/>
      </c>
    </row>
    <row r="177" spans="1:19" ht="12.75">
      <c r="A177" s="7">
        <v>174</v>
      </c>
      <c r="B177" s="7" t="s">
        <v>13</v>
      </c>
      <c r="C177" s="30" t="s">
        <v>40</v>
      </c>
      <c r="D177" s="16" t="s">
        <v>546</v>
      </c>
      <c r="E177" s="9">
        <v>0.30833333333333335</v>
      </c>
      <c r="J177" s="32">
        <v>41496.622928240744</v>
      </c>
      <c r="K177" s="8">
        <v>41496.31459490741</v>
      </c>
      <c r="L177" s="7">
        <f t="shared" si="24"/>
      </c>
      <c r="M177" s="7" t="str">
        <f t="shared" si="17"/>
        <v>WF</v>
      </c>
      <c r="N177" s="7">
        <f t="shared" si="18"/>
      </c>
      <c r="O177" s="7" t="str">
        <f t="shared" si="19"/>
        <v>W</v>
      </c>
      <c r="P177" s="7">
        <f t="shared" si="20"/>
      </c>
      <c r="Q177" s="7">
        <f t="shared" si="21"/>
      </c>
      <c r="R177" s="7">
        <f t="shared" si="22"/>
      </c>
      <c r="S177" s="7">
        <f t="shared" si="23"/>
      </c>
    </row>
    <row r="178" spans="1:19" ht="12.75">
      <c r="A178" s="7">
        <v>175</v>
      </c>
      <c r="B178" s="7" t="s">
        <v>13</v>
      </c>
      <c r="C178" s="30" t="s">
        <v>66</v>
      </c>
      <c r="D178" s="16" t="s">
        <v>546</v>
      </c>
      <c r="E178" s="9">
        <v>0.30833333333333335</v>
      </c>
      <c r="J178" s="32">
        <v>41496.62297453704</v>
      </c>
      <c r="K178" s="8">
        <v>41496.3146412037</v>
      </c>
      <c r="L178" s="7">
        <f t="shared" si="24"/>
      </c>
      <c r="M178" s="7" t="str">
        <f t="shared" si="17"/>
        <v>WF</v>
      </c>
      <c r="N178" s="7">
        <f t="shared" si="18"/>
      </c>
      <c r="O178" s="7" t="str">
        <f t="shared" si="19"/>
        <v>W</v>
      </c>
      <c r="P178" s="7">
        <f t="shared" si="20"/>
      </c>
      <c r="Q178" s="7">
        <f t="shared" si="21"/>
      </c>
      <c r="R178" s="7">
        <f t="shared" si="22"/>
      </c>
      <c r="S178" s="7">
        <f t="shared" si="23"/>
      </c>
    </row>
    <row r="179" spans="1:19" ht="12.75">
      <c r="A179" s="7">
        <v>176</v>
      </c>
      <c r="B179" s="7" t="s">
        <v>13</v>
      </c>
      <c r="C179" s="30" t="s">
        <v>105</v>
      </c>
      <c r="D179" s="16" t="s">
        <v>852</v>
      </c>
      <c r="E179" s="9">
        <v>0.30833333333333335</v>
      </c>
      <c r="J179" s="32">
        <v>41496.720925925925</v>
      </c>
      <c r="K179" s="8">
        <v>41496.41259259259</v>
      </c>
      <c r="L179" s="7">
        <f t="shared" si="24"/>
      </c>
      <c r="M179" s="7" t="str">
        <f t="shared" si="17"/>
        <v>WF</v>
      </c>
      <c r="N179" s="7">
        <f t="shared" si="18"/>
      </c>
      <c r="O179" s="7" t="str">
        <f t="shared" si="19"/>
        <v>W</v>
      </c>
      <c r="P179" s="7">
        <f t="shared" si="20"/>
      </c>
      <c r="Q179" s="7">
        <f t="shared" si="21"/>
      </c>
      <c r="R179" s="7">
        <f t="shared" si="22"/>
      </c>
      <c r="S179" s="7">
        <f t="shared" si="23"/>
      </c>
    </row>
    <row r="180" spans="1:19" ht="12.75">
      <c r="A180" s="7">
        <v>177</v>
      </c>
      <c r="B180" s="7" t="s">
        <v>13</v>
      </c>
      <c r="C180" s="30" t="s">
        <v>76</v>
      </c>
      <c r="D180" s="16" t="s">
        <v>630</v>
      </c>
      <c r="E180" s="9">
        <v>0.30833333333333335</v>
      </c>
      <c r="J180" s="32">
        <v>41496.721041666664</v>
      </c>
      <c r="K180" s="8">
        <v>41496.41270833334</v>
      </c>
      <c r="L180" s="7">
        <f t="shared" si="24"/>
      </c>
      <c r="M180" s="7" t="str">
        <f t="shared" si="17"/>
        <v>WF</v>
      </c>
      <c r="N180" s="7">
        <f t="shared" si="18"/>
      </c>
      <c r="O180" s="7" t="str">
        <f t="shared" si="19"/>
        <v>W</v>
      </c>
      <c r="P180" s="7">
        <f t="shared" si="20"/>
      </c>
      <c r="Q180" s="7">
        <f t="shared" si="21"/>
      </c>
      <c r="R180" s="7">
        <f t="shared" si="22"/>
      </c>
      <c r="S180" s="7">
        <f t="shared" si="23"/>
      </c>
    </row>
    <row r="181" spans="1:19" ht="12.75">
      <c r="A181" s="7">
        <v>178</v>
      </c>
      <c r="B181" s="7" t="s">
        <v>13</v>
      </c>
      <c r="C181" s="30" t="s">
        <v>82</v>
      </c>
      <c r="D181" s="16" t="s">
        <v>108</v>
      </c>
      <c r="E181" s="9">
        <v>0.3076388888888889</v>
      </c>
      <c r="J181" s="32">
        <v>41496.78703703704</v>
      </c>
      <c r="K181" s="8">
        <v>41496.47939814815</v>
      </c>
      <c r="L181" s="7">
        <f t="shared" si="24"/>
      </c>
      <c r="M181" s="7" t="str">
        <f t="shared" si="17"/>
        <v>WF</v>
      </c>
      <c r="N181" s="7">
        <f t="shared" si="18"/>
      </c>
      <c r="O181" s="7" t="str">
        <f t="shared" si="19"/>
        <v>W</v>
      </c>
      <c r="P181" s="7">
        <f t="shared" si="20"/>
      </c>
      <c r="Q181" s="7">
        <f t="shared" si="21"/>
      </c>
      <c r="R181" s="7">
        <f t="shared" si="22"/>
      </c>
      <c r="S181" s="7">
        <f t="shared" si="23"/>
      </c>
    </row>
    <row r="182" spans="1:19" ht="12.75">
      <c r="A182" s="7">
        <v>179</v>
      </c>
      <c r="B182" s="7" t="s">
        <v>13</v>
      </c>
      <c r="C182" s="30" t="s">
        <v>46</v>
      </c>
      <c r="D182" s="16" t="s">
        <v>219</v>
      </c>
      <c r="E182" s="9">
        <v>0.3104166666666667</v>
      </c>
      <c r="J182" s="32">
        <v>41496.61064814815</v>
      </c>
      <c r="K182" s="8">
        <v>41496.30023148148</v>
      </c>
      <c r="L182" s="7">
        <f t="shared" si="24"/>
      </c>
      <c r="M182" s="7" t="str">
        <f t="shared" si="17"/>
        <v>WF</v>
      </c>
      <c r="N182" s="7">
        <f t="shared" si="18"/>
      </c>
      <c r="O182" s="7" t="str">
        <f t="shared" si="19"/>
        <v>W</v>
      </c>
      <c r="P182" s="7">
        <f t="shared" si="20"/>
      </c>
      <c r="Q182" s="7">
        <f t="shared" si="21"/>
      </c>
      <c r="R182" s="7">
        <f t="shared" si="22"/>
      </c>
      <c r="S182" s="7">
        <f t="shared" si="23"/>
      </c>
    </row>
    <row r="183" spans="1:19" ht="12.75">
      <c r="A183" s="7">
        <v>180</v>
      </c>
      <c r="B183" s="7" t="s">
        <v>13</v>
      </c>
      <c r="C183" s="30" t="s">
        <v>10</v>
      </c>
      <c r="D183" s="16" t="s">
        <v>853</v>
      </c>
      <c r="E183" s="9">
        <v>0.3076388888888889</v>
      </c>
      <c r="J183" s="32">
        <v>41496.78693287037</v>
      </c>
      <c r="K183" s="8">
        <v>41496.47929398148</v>
      </c>
      <c r="L183" s="7">
        <f t="shared" si="24"/>
      </c>
      <c r="M183" s="7" t="str">
        <f t="shared" si="17"/>
        <v>WF</v>
      </c>
      <c r="N183" s="7">
        <f t="shared" si="18"/>
      </c>
      <c r="O183" s="7" t="str">
        <f t="shared" si="19"/>
        <v>W</v>
      </c>
      <c r="P183" s="7">
        <f t="shared" si="20"/>
      </c>
      <c r="Q183" s="7">
        <f t="shared" si="21"/>
      </c>
      <c r="R183" s="7">
        <f t="shared" si="22"/>
      </c>
      <c r="S183" s="7">
        <f t="shared" si="23"/>
      </c>
    </row>
    <row r="184" spans="1:19" ht="12.75">
      <c r="A184" s="7">
        <v>181</v>
      </c>
      <c r="B184" s="7" t="s">
        <v>13</v>
      </c>
      <c r="C184" s="30" t="s">
        <v>161</v>
      </c>
      <c r="D184" s="16" t="s">
        <v>854</v>
      </c>
      <c r="E184" s="9">
        <v>0.3104166666666667</v>
      </c>
      <c r="J184" s="32">
        <v>41496.60178240741</v>
      </c>
      <c r="K184" s="8">
        <v>41496.29136574074</v>
      </c>
      <c r="L184" s="7">
        <f t="shared" si="24"/>
      </c>
      <c r="M184" s="7" t="str">
        <f t="shared" si="17"/>
        <v>WF</v>
      </c>
      <c r="N184" s="7">
        <f t="shared" si="18"/>
      </c>
      <c r="O184" s="7" t="str">
        <f t="shared" si="19"/>
        <v>W</v>
      </c>
      <c r="P184" s="7">
        <f t="shared" si="20"/>
      </c>
      <c r="Q184" s="7">
        <f t="shared" si="21"/>
      </c>
      <c r="R184" s="7">
        <f t="shared" si="22"/>
      </c>
      <c r="S184" s="7">
        <f t="shared" si="23"/>
      </c>
    </row>
    <row r="185" spans="1:19" ht="12.75">
      <c r="A185" s="7">
        <v>182</v>
      </c>
      <c r="B185" s="7" t="s">
        <v>13</v>
      </c>
      <c r="C185" s="30" t="s">
        <v>351</v>
      </c>
      <c r="D185" s="16" t="s">
        <v>47</v>
      </c>
      <c r="E185" s="9">
        <v>0.3125</v>
      </c>
      <c r="J185" s="32">
        <v>41496.79251157407</v>
      </c>
      <c r="K185" s="8">
        <v>41496.48001157407</v>
      </c>
      <c r="L185" s="7">
        <f t="shared" si="24"/>
      </c>
      <c r="M185" s="7" t="str">
        <f t="shared" si="17"/>
        <v>WF</v>
      </c>
      <c r="N185" s="7">
        <f t="shared" si="18"/>
      </c>
      <c r="O185" s="7" t="str">
        <f t="shared" si="19"/>
        <v>W</v>
      </c>
      <c r="P185" s="7">
        <f t="shared" si="20"/>
      </c>
      <c r="Q185" s="7">
        <f t="shared" si="21"/>
      </c>
      <c r="R185" s="7">
        <f t="shared" si="22"/>
      </c>
      <c r="S185" s="7">
        <f t="shared" si="23"/>
      </c>
    </row>
    <row r="186" spans="1:19" ht="12.75">
      <c r="A186" s="7">
        <v>183</v>
      </c>
      <c r="B186" s="7" t="s">
        <v>13</v>
      </c>
      <c r="C186" s="30" t="s">
        <v>4</v>
      </c>
      <c r="D186" s="16" t="s">
        <v>45</v>
      </c>
      <c r="E186" s="9">
        <v>0.3104166666666667</v>
      </c>
      <c r="J186" s="32">
        <v>41496.601481481484</v>
      </c>
      <c r="K186" s="8">
        <v>41496.29106481482</v>
      </c>
      <c r="L186" s="7">
        <f t="shared" si="24"/>
      </c>
      <c r="M186" s="7" t="str">
        <f t="shared" si="17"/>
        <v>WF</v>
      </c>
      <c r="N186" s="7">
        <f t="shared" si="18"/>
      </c>
      <c r="O186" s="7" t="str">
        <f t="shared" si="19"/>
        <v>W</v>
      </c>
      <c r="P186" s="7">
        <f t="shared" si="20"/>
      </c>
      <c r="Q186" s="7">
        <f t="shared" si="21"/>
      </c>
      <c r="R186" s="7">
        <f t="shared" si="22"/>
      </c>
      <c r="S186" s="7">
        <f t="shared" si="23"/>
      </c>
    </row>
    <row r="187" spans="1:19" ht="12.75">
      <c r="A187" s="7">
        <v>184</v>
      </c>
      <c r="B187" s="7" t="s">
        <v>13</v>
      </c>
      <c r="C187" s="30" t="s">
        <v>444</v>
      </c>
      <c r="D187" s="16" t="s">
        <v>855</v>
      </c>
      <c r="E187" s="9">
        <v>0.3125</v>
      </c>
      <c r="J187" s="32">
        <v>41496.763715277775</v>
      </c>
      <c r="K187" s="8">
        <v>41496.451215277775</v>
      </c>
      <c r="L187" s="7">
        <f t="shared" si="24"/>
      </c>
      <c r="M187" s="7" t="str">
        <f t="shared" si="17"/>
        <v>WF</v>
      </c>
      <c r="N187" s="7">
        <f t="shared" si="18"/>
      </c>
      <c r="O187" s="7" t="str">
        <f t="shared" si="19"/>
        <v>W</v>
      </c>
      <c r="P187" s="7">
        <f t="shared" si="20"/>
      </c>
      <c r="Q187" s="7">
        <f t="shared" si="21"/>
      </c>
      <c r="R187" s="7">
        <f t="shared" si="22"/>
      </c>
      <c r="S187" s="7">
        <f t="shared" si="23"/>
      </c>
    </row>
    <row r="188" spans="1:21" ht="12.75">
      <c r="A188" s="7">
        <v>185</v>
      </c>
      <c r="B188" s="7" t="s">
        <v>13</v>
      </c>
      <c r="C188" s="30" t="s">
        <v>856</v>
      </c>
      <c r="D188" s="16" t="s">
        <v>857</v>
      </c>
      <c r="E188" s="9">
        <v>0.30833333333333335</v>
      </c>
      <c r="J188" s="32">
        <v>41496.674375</v>
      </c>
      <c r="K188" s="8">
        <v>41496.36604166667</v>
      </c>
      <c r="L188" s="7">
        <f t="shared" si="24"/>
      </c>
      <c r="M188" s="7" t="str">
        <f t="shared" si="17"/>
        <v>WF</v>
      </c>
      <c r="N188" s="7">
        <f t="shared" si="18"/>
      </c>
      <c r="O188" s="7" t="str">
        <f t="shared" si="19"/>
        <v>W</v>
      </c>
      <c r="P188" s="7">
        <f t="shared" si="20"/>
      </c>
      <c r="Q188" s="7">
        <f t="shared" si="21"/>
      </c>
      <c r="R188" s="7">
        <f t="shared" si="22"/>
      </c>
      <c r="S188" s="7">
        <f t="shared" si="23"/>
      </c>
      <c r="U188" s="27"/>
    </row>
    <row r="189" spans="1:19" ht="12.75">
      <c r="A189" s="7">
        <v>186</v>
      </c>
      <c r="B189" s="7" t="s">
        <v>13</v>
      </c>
      <c r="C189" s="30" t="s">
        <v>653</v>
      </c>
      <c r="D189" s="16" t="s">
        <v>654</v>
      </c>
      <c r="E189" s="9">
        <v>0.3125</v>
      </c>
      <c r="F189" s="16"/>
      <c r="G189" s="16"/>
      <c r="J189" s="32">
        <v>41496.79273148148</v>
      </c>
      <c r="K189" s="8">
        <v>41496.48023148148</v>
      </c>
      <c r="L189" s="7">
        <f t="shared" si="24"/>
      </c>
      <c r="M189" s="7" t="str">
        <f t="shared" si="17"/>
        <v>WF</v>
      </c>
      <c r="N189" s="7">
        <f t="shared" si="18"/>
      </c>
      <c r="O189" s="7" t="str">
        <f t="shared" si="19"/>
        <v>W</v>
      </c>
      <c r="P189" s="7">
        <f t="shared" si="20"/>
      </c>
      <c r="Q189" s="7">
        <f t="shared" si="21"/>
      </c>
      <c r="R189" s="7">
        <f t="shared" si="22"/>
      </c>
      <c r="S189" s="7">
        <f t="shared" si="23"/>
      </c>
    </row>
    <row r="190" spans="1:19" ht="12.75">
      <c r="A190" s="7">
        <v>187</v>
      </c>
      <c r="B190" s="7" t="s">
        <v>13</v>
      </c>
      <c r="C190" s="30" t="s">
        <v>640</v>
      </c>
      <c r="D190" s="16" t="s">
        <v>858</v>
      </c>
      <c r="E190" s="9">
        <v>0.31319444444444444</v>
      </c>
      <c r="F190" s="9"/>
      <c r="J190" s="32">
        <v>41496.672418981485</v>
      </c>
      <c r="K190" s="8">
        <v>41496.35922453704</v>
      </c>
      <c r="L190" s="7">
        <f t="shared" si="24"/>
      </c>
      <c r="M190" s="7" t="str">
        <f t="shared" si="17"/>
        <v>WF</v>
      </c>
      <c r="N190" s="7">
        <f t="shared" si="18"/>
      </c>
      <c r="O190" s="7" t="str">
        <f t="shared" si="19"/>
        <v>W</v>
      </c>
      <c r="P190" s="7">
        <f t="shared" si="20"/>
      </c>
      <c r="Q190" s="7">
        <f t="shared" si="21"/>
      </c>
      <c r="R190" s="7">
        <f t="shared" si="22"/>
      </c>
      <c r="S190" s="7">
        <f t="shared" si="23"/>
      </c>
    </row>
    <row r="191" spans="1:19" ht="12.75">
      <c r="A191" s="7">
        <v>188</v>
      </c>
      <c r="B191" s="7" t="s">
        <v>13</v>
      </c>
      <c r="C191" s="30" t="s">
        <v>113</v>
      </c>
      <c r="D191" s="16" t="s">
        <v>13</v>
      </c>
      <c r="E191" s="9">
        <v>0.31319444444444444</v>
      </c>
      <c r="J191" s="32">
        <v>41496.6719212963</v>
      </c>
      <c r="K191" s="8">
        <v>41496.35872685185</v>
      </c>
      <c r="L191" s="7">
        <f t="shared" si="24"/>
      </c>
      <c r="M191" s="7" t="str">
        <f t="shared" si="17"/>
        <v>WF</v>
      </c>
      <c r="N191" s="7">
        <f t="shared" si="18"/>
      </c>
      <c r="O191" s="7" t="str">
        <f t="shared" si="19"/>
        <v>W</v>
      </c>
      <c r="P191" s="7">
        <f t="shared" si="20"/>
      </c>
      <c r="Q191" s="7">
        <f t="shared" si="21"/>
      </c>
      <c r="R191" s="7">
        <f t="shared" si="22"/>
      </c>
      <c r="S191" s="7">
        <f t="shared" si="23"/>
      </c>
    </row>
    <row r="192" spans="1:19" ht="12.75">
      <c r="A192" s="7">
        <v>189</v>
      </c>
      <c r="B192" s="7" t="s">
        <v>13</v>
      </c>
      <c r="C192" s="30" t="s">
        <v>10</v>
      </c>
      <c r="D192" s="16" t="s">
        <v>393</v>
      </c>
      <c r="E192" s="9">
        <v>0.31875000000000003</v>
      </c>
      <c r="J192" s="32">
        <v>41496.62012731482</v>
      </c>
      <c r="K192" s="8">
        <v>41496.30137731481</v>
      </c>
      <c r="L192" s="7">
        <f t="shared" si="24"/>
      </c>
      <c r="M192" s="7" t="str">
        <f t="shared" si="17"/>
        <v>WF</v>
      </c>
      <c r="N192" s="7">
        <f t="shared" si="18"/>
      </c>
      <c r="O192" s="7" t="str">
        <f t="shared" si="19"/>
        <v>W</v>
      </c>
      <c r="P192" s="7">
        <f t="shared" si="20"/>
      </c>
      <c r="Q192" s="7">
        <f t="shared" si="21"/>
      </c>
      <c r="R192" s="7">
        <f t="shared" si="22"/>
      </c>
      <c r="S192" s="7">
        <f t="shared" si="23"/>
      </c>
    </row>
    <row r="193" spans="1:19" ht="12.75">
      <c r="A193" s="7">
        <v>190</v>
      </c>
      <c r="B193" s="7" t="s">
        <v>13</v>
      </c>
      <c r="C193" s="30" t="s">
        <v>6</v>
      </c>
      <c r="D193" s="16" t="s">
        <v>120</v>
      </c>
      <c r="E193" s="9">
        <v>0.31527777777777777</v>
      </c>
      <c r="J193" s="32">
        <v>41496.704409722224</v>
      </c>
      <c r="K193" s="8">
        <v>41496.389131944445</v>
      </c>
      <c r="L193" s="7">
        <f t="shared" si="24"/>
      </c>
      <c r="M193" s="7" t="str">
        <f t="shared" si="17"/>
        <v>WF</v>
      </c>
      <c r="N193" s="7">
        <f t="shared" si="18"/>
      </c>
      <c r="O193" s="7" t="str">
        <f t="shared" si="19"/>
        <v>W</v>
      </c>
      <c r="P193" s="7">
        <f t="shared" si="20"/>
      </c>
      <c r="Q193" s="7">
        <f t="shared" si="21"/>
      </c>
      <c r="R193" s="7">
        <f t="shared" si="22"/>
      </c>
      <c r="S193" s="7">
        <f t="shared" si="23"/>
      </c>
    </row>
    <row r="194" spans="1:19" ht="12.75">
      <c r="A194" s="7">
        <v>191</v>
      </c>
      <c r="B194" s="7" t="s">
        <v>13</v>
      </c>
      <c r="C194" s="30" t="s">
        <v>398</v>
      </c>
      <c r="D194" s="16" t="s">
        <v>397</v>
      </c>
      <c r="E194" s="9">
        <v>0.3090277777777778</v>
      </c>
      <c r="J194" s="32">
        <v>41496.66378472222</v>
      </c>
      <c r="K194" s="8">
        <v>41496.35475694444</v>
      </c>
      <c r="L194" s="7">
        <f t="shared" si="24"/>
      </c>
      <c r="M194" s="7" t="str">
        <f t="shared" si="17"/>
        <v>WF</v>
      </c>
      <c r="N194" s="7">
        <f t="shared" si="18"/>
      </c>
      <c r="O194" s="7" t="str">
        <f t="shared" si="19"/>
        <v>W</v>
      </c>
      <c r="P194" s="7">
        <f t="shared" si="20"/>
      </c>
      <c r="Q194" s="7">
        <f t="shared" si="21"/>
      </c>
      <c r="R194" s="7">
        <f t="shared" si="22"/>
      </c>
      <c r="S194" s="7">
        <f t="shared" si="23"/>
      </c>
    </row>
    <row r="195" spans="1:19" ht="12.75">
      <c r="A195" s="7">
        <v>192</v>
      </c>
      <c r="B195" s="7" t="s">
        <v>13</v>
      </c>
      <c r="C195" s="30" t="s">
        <v>307</v>
      </c>
      <c r="D195" s="16" t="s">
        <v>859</v>
      </c>
      <c r="E195" s="9">
        <v>0.3090277777777778</v>
      </c>
      <c r="J195" s="32">
        <v>41496.78527777778</v>
      </c>
      <c r="K195" s="8">
        <v>41496.47625</v>
      </c>
      <c r="L195" s="7">
        <f t="shared" si="24"/>
      </c>
      <c r="M195" s="7" t="str">
        <f t="shared" si="17"/>
        <v>WF</v>
      </c>
      <c r="N195" s="7">
        <f t="shared" si="18"/>
      </c>
      <c r="O195" s="7" t="str">
        <f t="shared" si="19"/>
        <v>W</v>
      </c>
      <c r="P195" s="7">
        <f t="shared" si="20"/>
      </c>
      <c r="Q195" s="7">
        <f t="shared" si="21"/>
      </c>
      <c r="R195" s="7">
        <f t="shared" si="22"/>
      </c>
      <c r="S195" s="7">
        <f t="shared" si="23"/>
      </c>
    </row>
    <row r="196" spans="1:19" ht="12.75">
      <c r="A196" s="7">
        <v>193</v>
      </c>
      <c r="B196" s="7" t="s">
        <v>13</v>
      </c>
      <c r="C196" s="30" t="s">
        <v>117</v>
      </c>
      <c r="D196" s="16" t="s">
        <v>543</v>
      </c>
      <c r="E196" s="9">
        <v>0.3138888888888889</v>
      </c>
      <c r="J196" s="32">
        <v>41496.733078703706</v>
      </c>
      <c r="K196" s="8" t="s">
        <v>514</v>
      </c>
      <c r="L196" s="7" t="str">
        <f t="shared" si="24"/>
        <v>WR</v>
      </c>
      <c r="M196" s="7">
        <f aca="true" t="shared" si="25" ref="M196:M259">IF(($B196="Walker")*(K196&lt;&gt;"Retired")*(K196&lt;&gt;""),"WF","")</f>
      </c>
      <c r="N196" s="7">
        <f aca="true" t="shared" si="26" ref="N196:N259">IF(($B196="Walker")*(K196&lt;&gt;"Retired")*(K196=""),"WO","")</f>
      </c>
      <c r="O196" s="7" t="str">
        <f aca="true" t="shared" si="27" ref="O196:O259">IF(($B196="Walker"),"W","")</f>
        <v>W</v>
      </c>
      <c r="P196" s="7">
        <f aca="true" t="shared" si="28" ref="P196:P259">IF(($B196="Runner")*(K196="Retired"),"RR","")</f>
      </c>
      <c r="Q196" s="7">
        <f aca="true" t="shared" si="29" ref="Q196:Q259">IF(($B196="Runner")*(K196&lt;&gt;"Retired")*(K196&lt;&gt;""),"RF","")</f>
      </c>
      <c r="R196" s="7">
        <f aca="true" t="shared" si="30" ref="R196:R259">IF(($B196="Runner")*(K196&lt;&gt;"Retired")*(K196=""),"RO","")</f>
      </c>
      <c r="S196" s="7">
        <f aca="true" t="shared" si="31" ref="S196:S259">IF(($B196="Runner"),"R","")</f>
      </c>
    </row>
    <row r="197" spans="1:19" ht="12.75">
      <c r="A197" s="7">
        <v>194</v>
      </c>
      <c r="B197" s="7" t="s">
        <v>13</v>
      </c>
      <c r="C197" s="30" t="s">
        <v>62</v>
      </c>
      <c r="D197" s="16" t="s">
        <v>860</v>
      </c>
      <c r="E197" s="9">
        <v>0.3090277777777778</v>
      </c>
      <c r="J197" s="32">
        <v>41496.7853125</v>
      </c>
      <c r="K197" s="8">
        <v>41496.47628472222</v>
      </c>
      <c r="L197" s="7">
        <f t="shared" si="24"/>
      </c>
      <c r="M197" s="7" t="str">
        <f t="shared" si="25"/>
        <v>WF</v>
      </c>
      <c r="N197" s="7">
        <f t="shared" si="26"/>
      </c>
      <c r="O197" s="7" t="str">
        <f t="shared" si="27"/>
        <v>W</v>
      </c>
      <c r="P197" s="7">
        <f t="shared" si="28"/>
      </c>
      <c r="Q197" s="7">
        <f t="shared" si="29"/>
      </c>
      <c r="R197" s="7">
        <f t="shared" si="30"/>
      </c>
      <c r="S197" s="7">
        <f t="shared" si="31"/>
      </c>
    </row>
    <row r="198" spans="1:19" ht="12.75">
      <c r="A198" s="7">
        <v>195</v>
      </c>
      <c r="B198" s="7" t="s">
        <v>13</v>
      </c>
      <c r="C198" s="30" t="s">
        <v>861</v>
      </c>
      <c r="D198" s="16" t="s">
        <v>862</v>
      </c>
      <c r="E198" s="9">
        <v>0.3138888888888889</v>
      </c>
      <c r="J198" s="32">
        <v>41496.73336805555</v>
      </c>
      <c r="K198" s="8" t="s">
        <v>514</v>
      </c>
      <c r="L198" s="7" t="str">
        <f t="shared" si="24"/>
        <v>WR</v>
      </c>
      <c r="M198" s="7">
        <f t="shared" si="25"/>
      </c>
      <c r="N198" s="7">
        <f t="shared" si="26"/>
      </c>
      <c r="O198" s="7" t="str">
        <f t="shared" si="27"/>
        <v>W</v>
      </c>
      <c r="P198" s="7">
        <f t="shared" si="28"/>
      </c>
      <c r="Q198" s="7">
        <f t="shared" si="29"/>
      </c>
      <c r="R198" s="7">
        <f t="shared" si="30"/>
      </c>
      <c r="S198" s="7">
        <f t="shared" si="31"/>
      </c>
    </row>
    <row r="199" spans="1:19" ht="12.75">
      <c r="A199" s="7">
        <v>196</v>
      </c>
      <c r="B199" s="7" t="s">
        <v>13</v>
      </c>
      <c r="C199" s="30" t="s">
        <v>603</v>
      </c>
      <c r="D199" s="16" t="s">
        <v>863</v>
      </c>
      <c r="E199" s="9">
        <v>0.3104166666666667</v>
      </c>
      <c r="J199" s="32">
        <v>41496.76388888889</v>
      </c>
      <c r="K199" s="8">
        <v>41496.45347222222</v>
      </c>
      <c r="L199" s="7">
        <f t="shared" si="24"/>
      </c>
      <c r="M199" s="7" t="str">
        <f t="shared" si="25"/>
        <v>WF</v>
      </c>
      <c r="N199" s="7">
        <f t="shared" si="26"/>
      </c>
      <c r="O199" s="7" t="str">
        <f t="shared" si="27"/>
        <v>W</v>
      </c>
      <c r="P199" s="7">
        <f t="shared" si="28"/>
      </c>
      <c r="Q199" s="7">
        <f t="shared" si="29"/>
      </c>
      <c r="R199" s="7">
        <f t="shared" si="30"/>
      </c>
      <c r="S199" s="7">
        <f t="shared" si="31"/>
      </c>
    </row>
    <row r="200" spans="1:19" ht="12.75">
      <c r="A200" s="7">
        <v>197</v>
      </c>
      <c r="B200" s="7" t="s">
        <v>13</v>
      </c>
      <c r="C200" s="30" t="s">
        <v>864</v>
      </c>
      <c r="D200" s="16" t="s">
        <v>865</v>
      </c>
      <c r="E200" s="9">
        <v>0.3090277777777778</v>
      </c>
      <c r="J200" s="32">
        <v>41496.69053240741</v>
      </c>
      <c r="K200" s="8">
        <v>41496.38150462963</v>
      </c>
      <c r="L200" s="7">
        <f t="shared" si="24"/>
      </c>
      <c r="M200" s="7" t="str">
        <f t="shared" si="25"/>
        <v>WF</v>
      </c>
      <c r="N200" s="7">
        <f t="shared" si="26"/>
      </c>
      <c r="O200" s="7" t="str">
        <f t="shared" si="27"/>
        <v>W</v>
      </c>
      <c r="P200" s="7">
        <f t="shared" si="28"/>
      </c>
      <c r="Q200" s="7">
        <f t="shared" si="29"/>
      </c>
      <c r="R200" s="7">
        <f t="shared" si="30"/>
      </c>
      <c r="S200" s="7">
        <f t="shared" si="31"/>
      </c>
    </row>
    <row r="201" spans="1:19" ht="12.75">
      <c r="A201" s="7">
        <v>198</v>
      </c>
      <c r="B201" s="7" t="s">
        <v>13</v>
      </c>
      <c r="C201" s="30" t="s">
        <v>49</v>
      </c>
      <c r="D201" s="16" t="s">
        <v>55</v>
      </c>
      <c r="E201" s="9">
        <v>0.3104166666666667</v>
      </c>
      <c r="J201" s="32">
        <v>41496.76392361111</v>
      </c>
      <c r="K201" s="8">
        <v>41496.45350694445</v>
      </c>
      <c r="L201" s="7">
        <f t="shared" si="24"/>
      </c>
      <c r="M201" s="7" t="str">
        <f t="shared" si="25"/>
        <v>WF</v>
      </c>
      <c r="N201" s="7">
        <f t="shared" si="26"/>
      </c>
      <c r="O201" s="7" t="str">
        <f t="shared" si="27"/>
        <v>W</v>
      </c>
      <c r="P201" s="7">
        <f t="shared" si="28"/>
      </c>
      <c r="Q201" s="7">
        <f t="shared" si="29"/>
      </c>
      <c r="R201" s="7">
        <f t="shared" si="30"/>
      </c>
      <c r="S201" s="7">
        <f t="shared" si="31"/>
      </c>
    </row>
    <row r="202" spans="1:19" ht="12.75">
      <c r="A202" s="7">
        <v>199</v>
      </c>
      <c r="B202" s="7" t="s">
        <v>13</v>
      </c>
      <c r="C202" s="30" t="s">
        <v>15</v>
      </c>
      <c r="D202" s="16" t="s">
        <v>318</v>
      </c>
      <c r="E202" s="9">
        <v>0.30972222222222223</v>
      </c>
      <c r="J202" s="32">
        <v>41496.71461805556</v>
      </c>
      <c r="K202" s="8">
        <v>41496.40489583334</v>
      </c>
      <c r="L202" s="7">
        <f t="shared" si="24"/>
      </c>
      <c r="M202" s="7" t="str">
        <f t="shared" si="25"/>
        <v>WF</v>
      </c>
      <c r="N202" s="7">
        <f t="shared" si="26"/>
      </c>
      <c r="O202" s="7" t="str">
        <f t="shared" si="27"/>
        <v>W</v>
      </c>
      <c r="P202" s="7">
        <f t="shared" si="28"/>
      </c>
      <c r="Q202" s="7">
        <f t="shared" si="29"/>
      </c>
      <c r="R202" s="7">
        <f t="shared" si="30"/>
      </c>
      <c r="S202" s="7">
        <f t="shared" si="31"/>
      </c>
    </row>
    <row r="203" spans="1:19" ht="12.75">
      <c r="A203" s="7">
        <v>200</v>
      </c>
      <c r="B203" s="7" t="s">
        <v>13</v>
      </c>
      <c r="C203" s="30" t="s">
        <v>49</v>
      </c>
      <c r="D203" s="16" t="s">
        <v>253</v>
      </c>
      <c r="E203" s="9">
        <v>0.30972222222222223</v>
      </c>
      <c r="J203" s="32">
        <v>41496.71434027778</v>
      </c>
      <c r="K203" s="8">
        <v>41496.40461805555</v>
      </c>
      <c r="L203" s="7">
        <f t="shared" si="24"/>
      </c>
      <c r="M203" s="7" t="str">
        <f t="shared" si="25"/>
        <v>WF</v>
      </c>
      <c r="N203" s="7">
        <f t="shared" si="26"/>
      </c>
      <c r="O203" s="7" t="str">
        <f t="shared" si="27"/>
        <v>W</v>
      </c>
      <c r="P203" s="7">
        <f t="shared" si="28"/>
      </c>
      <c r="Q203" s="7">
        <f t="shared" si="29"/>
      </c>
      <c r="R203" s="7">
        <f t="shared" si="30"/>
      </c>
      <c r="S203" s="7">
        <f t="shared" si="31"/>
      </c>
    </row>
    <row r="204" spans="1:19" ht="12.75">
      <c r="A204" s="7">
        <v>201</v>
      </c>
      <c r="B204" s="7" t="s">
        <v>13</v>
      </c>
      <c r="C204" s="30" t="s">
        <v>866</v>
      </c>
      <c r="D204" s="16" t="s">
        <v>743</v>
      </c>
      <c r="E204" s="9">
        <v>0.3125</v>
      </c>
      <c r="J204" s="32">
        <v>41496.80447916667</v>
      </c>
      <c r="K204" s="8" t="s">
        <v>514</v>
      </c>
      <c r="L204" s="7" t="str">
        <f t="shared" si="24"/>
        <v>WR</v>
      </c>
      <c r="M204" s="7">
        <f t="shared" si="25"/>
      </c>
      <c r="N204" s="7">
        <f t="shared" si="26"/>
      </c>
      <c r="O204" s="7" t="str">
        <f t="shared" si="27"/>
        <v>W</v>
      </c>
      <c r="P204" s="7">
        <f t="shared" si="28"/>
      </c>
      <c r="Q204" s="7">
        <f t="shared" si="29"/>
      </c>
      <c r="R204" s="7">
        <f t="shared" si="30"/>
      </c>
      <c r="S204" s="7">
        <f t="shared" si="31"/>
      </c>
    </row>
    <row r="205" spans="1:19" ht="12.75">
      <c r="A205" s="7">
        <v>202</v>
      </c>
      <c r="B205" s="7" t="s">
        <v>13</v>
      </c>
      <c r="C205" s="30" t="s">
        <v>137</v>
      </c>
      <c r="D205" s="16" t="s">
        <v>735</v>
      </c>
      <c r="E205" s="9">
        <v>0.3138888888888889</v>
      </c>
      <c r="J205" s="32">
        <v>41496.555810185186</v>
      </c>
      <c r="K205" s="8">
        <v>41496.2419212963</v>
      </c>
      <c r="L205" s="7">
        <f t="shared" si="24"/>
      </c>
      <c r="M205" s="7" t="str">
        <f t="shared" si="25"/>
        <v>WF</v>
      </c>
      <c r="N205" s="7">
        <f t="shared" si="26"/>
      </c>
      <c r="O205" s="7" t="str">
        <f t="shared" si="27"/>
        <v>W</v>
      </c>
      <c r="P205" s="7">
        <f t="shared" si="28"/>
      </c>
      <c r="Q205" s="7">
        <f t="shared" si="29"/>
      </c>
      <c r="R205" s="7">
        <f t="shared" si="30"/>
      </c>
      <c r="S205" s="7">
        <f t="shared" si="31"/>
      </c>
    </row>
    <row r="206" spans="1:19" ht="12.75">
      <c r="A206" s="7">
        <v>203</v>
      </c>
      <c r="B206" s="7" t="s">
        <v>13</v>
      </c>
      <c r="C206" s="30" t="s">
        <v>40</v>
      </c>
      <c r="D206" s="16" t="s">
        <v>867</v>
      </c>
      <c r="E206" s="9">
        <v>0.3055555555555555</v>
      </c>
      <c r="J206" s="32">
        <v>41496.80457175926</v>
      </c>
      <c r="K206" s="8" t="s">
        <v>514</v>
      </c>
      <c r="L206" s="7" t="str">
        <f t="shared" si="24"/>
        <v>WR</v>
      </c>
      <c r="M206" s="7">
        <f t="shared" si="25"/>
      </c>
      <c r="N206" s="7">
        <f t="shared" si="26"/>
      </c>
      <c r="O206" s="7" t="str">
        <f t="shared" si="27"/>
        <v>W</v>
      </c>
      <c r="P206" s="7">
        <f t="shared" si="28"/>
      </c>
      <c r="Q206" s="7">
        <f t="shared" si="29"/>
      </c>
      <c r="R206" s="7">
        <f t="shared" si="30"/>
      </c>
      <c r="S206" s="7">
        <f t="shared" si="31"/>
      </c>
    </row>
    <row r="207" spans="1:19" ht="12.75">
      <c r="A207" s="7">
        <v>204</v>
      </c>
      <c r="B207" s="7" t="s">
        <v>13</v>
      </c>
      <c r="C207" s="30" t="s">
        <v>276</v>
      </c>
      <c r="D207" s="16" t="s">
        <v>85</v>
      </c>
      <c r="E207" s="9">
        <v>0.32083333333333336</v>
      </c>
      <c r="J207" s="32">
        <v>41496.65483796296</v>
      </c>
      <c r="K207" s="8">
        <v>41496.33400462963</v>
      </c>
      <c r="L207" s="7">
        <f t="shared" si="24"/>
      </c>
      <c r="M207" s="7" t="str">
        <f t="shared" si="25"/>
        <v>WF</v>
      </c>
      <c r="N207" s="7">
        <f t="shared" si="26"/>
      </c>
      <c r="O207" s="7" t="str">
        <f t="shared" si="27"/>
        <v>W</v>
      </c>
      <c r="P207" s="7">
        <f t="shared" si="28"/>
      </c>
      <c r="Q207" s="7">
        <f t="shared" si="29"/>
      </c>
      <c r="R207" s="7">
        <f t="shared" si="30"/>
      </c>
      <c r="S207" s="7">
        <f t="shared" si="31"/>
      </c>
    </row>
    <row r="208" spans="1:19" ht="12.75">
      <c r="A208" s="7">
        <v>205</v>
      </c>
      <c r="B208" s="7" t="s">
        <v>13</v>
      </c>
      <c r="C208" s="30" t="s">
        <v>868</v>
      </c>
      <c r="D208" s="16" t="s">
        <v>63</v>
      </c>
      <c r="E208" s="9">
        <v>0.3104166666666667</v>
      </c>
      <c r="J208" s="32">
        <v>41496.86230324074</v>
      </c>
      <c r="K208" s="8">
        <v>41496.551886574074</v>
      </c>
      <c r="L208" s="7">
        <f t="shared" si="24"/>
      </c>
      <c r="M208" s="7" t="str">
        <f t="shared" si="25"/>
        <v>WF</v>
      </c>
      <c r="N208" s="7">
        <f t="shared" si="26"/>
      </c>
      <c r="O208" s="7" t="str">
        <f t="shared" si="27"/>
        <v>W</v>
      </c>
      <c r="P208" s="7">
        <f t="shared" si="28"/>
      </c>
      <c r="Q208" s="7">
        <f t="shared" si="29"/>
      </c>
      <c r="R208" s="7">
        <f t="shared" si="30"/>
      </c>
      <c r="S208" s="7">
        <f t="shared" si="31"/>
      </c>
    </row>
    <row r="209" spans="1:19" ht="12.75">
      <c r="A209" s="7">
        <v>206</v>
      </c>
      <c r="B209" s="7" t="s">
        <v>13</v>
      </c>
      <c r="C209" s="30" t="s">
        <v>869</v>
      </c>
      <c r="D209" s="16" t="s">
        <v>870</v>
      </c>
      <c r="E209" s="9">
        <v>0.3104166666666667</v>
      </c>
      <c r="J209" s="32">
        <v>41496.86241898148</v>
      </c>
      <c r="K209" s="8">
        <v>41496.55200231481</v>
      </c>
      <c r="L209" s="7">
        <f t="shared" si="24"/>
      </c>
      <c r="M209" s="7" t="str">
        <f t="shared" si="25"/>
        <v>WF</v>
      </c>
      <c r="N209" s="7">
        <f t="shared" si="26"/>
      </c>
      <c r="O209" s="7" t="str">
        <f t="shared" si="27"/>
        <v>W</v>
      </c>
      <c r="P209" s="7">
        <f t="shared" si="28"/>
      </c>
      <c r="Q209" s="7">
        <f t="shared" si="29"/>
      </c>
      <c r="R209" s="7">
        <f t="shared" si="30"/>
      </c>
      <c r="S209" s="7">
        <f t="shared" si="31"/>
      </c>
    </row>
    <row r="210" spans="1:19" ht="12.75">
      <c r="A210" s="7">
        <v>207</v>
      </c>
      <c r="B210" s="7" t="s">
        <v>13</v>
      </c>
      <c r="C210" s="30" t="s">
        <v>871</v>
      </c>
      <c r="D210" s="16" t="s">
        <v>174</v>
      </c>
      <c r="E210" s="9">
        <v>0.31319444444444444</v>
      </c>
      <c r="J210" s="32">
        <v>41496.79273148148</v>
      </c>
      <c r="K210" s="8">
        <v>41496.479537037034</v>
      </c>
      <c r="L210" s="7">
        <f t="shared" si="24"/>
      </c>
      <c r="M210" s="7" t="str">
        <f t="shared" si="25"/>
        <v>WF</v>
      </c>
      <c r="N210" s="7">
        <f t="shared" si="26"/>
      </c>
      <c r="O210" s="7" t="str">
        <f t="shared" si="27"/>
        <v>W</v>
      </c>
      <c r="P210" s="7">
        <f t="shared" si="28"/>
      </c>
      <c r="Q210" s="7">
        <f t="shared" si="29"/>
      </c>
      <c r="R210" s="7">
        <f t="shared" si="30"/>
      </c>
      <c r="S210" s="7">
        <f t="shared" si="31"/>
      </c>
    </row>
    <row r="211" spans="1:19" ht="12.75">
      <c r="A211" s="7">
        <v>208</v>
      </c>
      <c r="B211" s="7" t="s">
        <v>13</v>
      </c>
      <c r="C211" s="30" t="s">
        <v>466</v>
      </c>
      <c r="D211" s="16" t="s">
        <v>872</v>
      </c>
      <c r="E211" s="9">
        <v>0.3138888888888889</v>
      </c>
      <c r="J211" s="32">
        <v>41496.79273148148</v>
      </c>
      <c r="K211" s="8">
        <v>41496.479537037034</v>
      </c>
      <c r="L211" s="7">
        <f t="shared" si="24"/>
      </c>
      <c r="M211" s="7" t="str">
        <f t="shared" si="25"/>
        <v>WF</v>
      </c>
      <c r="N211" s="7">
        <f t="shared" si="26"/>
      </c>
      <c r="O211" s="7" t="str">
        <f t="shared" si="27"/>
        <v>W</v>
      </c>
      <c r="P211" s="7">
        <f t="shared" si="28"/>
      </c>
      <c r="Q211" s="7">
        <f t="shared" si="29"/>
      </c>
      <c r="R211" s="7">
        <f t="shared" si="30"/>
      </c>
      <c r="S211" s="7">
        <f t="shared" si="31"/>
      </c>
    </row>
    <row r="212" spans="1:19" ht="12.75">
      <c r="A212" s="7">
        <v>209</v>
      </c>
      <c r="B212" s="7" t="s">
        <v>13</v>
      </c>
      <c r="C212" s="30" t="s">
        <v>366</v>
      </c>
      <c r="D212" s="16" t="s">
        <v>367</v>
      </c>
      <c r="E212" s="9">
        <v>0.3138888888888889</v>
      </c>
      <c r="G212" s="16"/>
      <c r="J212" s="32">
        <v>41496.79273148148</v>
      </c>
      <c r="K212" s="8">
        <v>41496.479537037034</v>
      </c>
      <c r="L212" s="7">
        <f t="shared" si="24"/>
      </c>
      <c r="M212" s="7" t="str">
        <f t="shared" si="25"/>
        <v>WF</v>
      </c>
      <c r="N212" s="7">
        <f t="shared" si="26"/>
      </c>
      <c r="O212" s="7" t="str">
        <f t="shared" si="27"/>
        <v>W</v>
      </c>
      <c r="P212" s="7">
        <f t="shared" si="28"/>
      </c>
      <c r="Q212" s="7">
        <f t="shared" si="29"/>
      </c>
      <c r="R212" s="7">
        <f t="shared" si="30"/>
      </c>
      <c r="S212" s="7">
        <f t="shared" si="31"/>
      </c>
    </row>
    <row r="213" spans="1:19" ht="12.75">
      <c r="A213" s="7">
        <v>210</v>
      </c>
      <c r="B213" s="7" t="s">
        <v>13</v>
      </c>
      <c r="C213" s="30" t="s">
        <v>873</v>
      </c>
      <c r="D213" s="16" t="s">
        <v>874</v>
      </c>
      <c r="E213" s="9">
        <v>0.3138888888888889</v>
      </c>
      <c r="J213" s="32">
        <v>41496.79273148148</v>
      </c>
      <c r="K213" s="8">
        <v>41496.479537037034</v>
      </c>
      <c r="L213" s="7">
        <f t="shared" si="24"/>
      </c>
      <c r="M213" s="7" t="str">
        <f t="shared" si="25"/>
        <v>WF</v>
      </c>
      <c r="N213" s="7">
        <f t="shared" si="26"/>
      </c>
      <c r="O213" s="7" t="str">
        <f t="shared" si="27"/>
        <v>W</v>
      </c>
      <c r="P213" s="7">
        <f t="shared" si="28"/>
      </c>
      <c r="Q213" s="7">
        <f t="shared" si="29"/>
      </c>
      <c r="R213" s="7">
        <f t="shared" si="30"/>
      </c>
      <c r="S213" s="7">
        <f t="shared" si="31"/>
      </c>
    </row>
    <row r="214" spans="1:19" ht="12.75">
      <c r="A214" s="7">
        <v>211</v>
      </c>
      <c r="B214" s="7" t="s">
        <v>13</v>
      </c>
      <c r="C214" s="30" t="s">
        <v>572</v>
      </c>
      <c r="D214" s="16" t="s">
        <v>875</v>
      </c>
      <c r="E214" s="9">
        <v>0.3125</v>
      </c>
      <c r="J214" s="32">
        <v>41496.790914351855</v>
      </c>
      <c r="K214" s="8">
        <v>41496.478414351855</v>
      </c>
      <c r="L214" s="7">
        <f t="shared" si="24"/>
      </c>
      <c r="M214" s="7" t="str">
        <f t="shared" si="25"/>
        <v>WF</v>
      </c>
      <c r="N214" s="7">
        <f t="shared" si="26"/>
      </c>
      <c r="O214" s="7" t="str">
        <f t="shared" si="27"/>
        <v>W</v>
      </c>
      <c r="P214" s="7">
        <f t="shared" si="28"/>
      </c>
      <c r="Q214" s="7">
        <f t="shared" si="29"/>
      </c>
      <c r="R214" s="7">
        <f t="shared" si="30"/>
      </c>
      <c r="S214" s="7">
        <f t="shared" si="31"/>
      </c>
    </row>
    <row r="215" spans="1:19" ht="12.75">
      <c r="A215" s="7">
        <v>212</v>
      </c>
      <c r="B215" s="7" t="s">
        <v>13</v>
      </c>
      <c r="C215" s="30" t="s">
        <v>869</v>
      </c>
      <c r="D215" s="16" t="s">
        <v>54</v>
      </c>
      <c r="E215" s="9">
        <v>0.3125</v>
      </c>
      <c r="J215" s="32">
        <v>41496.793020833335</v>
      </c>
      <c r="K215" s="8">
        <v>41496.480520833335</v>
      </c>
      <c r="L215" s="7">
        <f aca="true" t="shared" si="32" ref="L215:L278">IF(($B215="Walker")*(K215="Retired"),"WR","")</f>
      </c>
      <c r="M215" s="7" t="str">
        <f t="shared" si="25"/>
        <v>WF</v>
      </c>
      <c r="N215" s="7">
        <f t="shared" si="26"/>
      </c>
      <c r="O215" s="7" t="str">
        <f t="shared" si="27"/>
        <v>W</v>
      </c>
      <c r="P215" s="7">
        <f t="shared" si="28"/>
      </c>
      <c r="Q215" s="7">
        <f t="shared" si="29"/>
      </c>
      <c r="R215" s="7">
        <f t="shared" si="30"/>
      </c>
      <c r="S215" s="7">
        <f t="shared" si="31"/>
      </c>
    </row>
    <row r="216" spans="1:19" ht="12.75">
      <c r="A216" s="7">
        <v>213</v>
      </c>
      <c r="B216" s="7" t="s">
        <v>13</v>
      </c>
      <c r="C216" s="30" t="s">
        <v>62</v>
      </c>
      <c r="D216" s="16" t="s">
        <v>876</v>
      </c>
      <c r="E216" s="9">
        <v>0.3125</v>
      </c>
      <c r="J216" s="32">
        <v>41496.927083333336</v>
      </c>
      <c r="K216" s="8">
        <f>+J216-E216</f>
        <v>41496.614583333336</v>
      </c>
      <c r="L216" s="7">
        <f t="shared" si="32"/>
      </c>
      <c r="M216" s="7" t="str">
        <f t="shared" si="25"/>
        <v>WF</v>
      </c>
      <c r="N216" s="7">
        <f t="shared" si="26"/>
      </c>
      <c r="O216" s="7" t="str">
        <f t="shared" si="27"/>
        <v>W</v>
      </c>
      <c r="P216" s="7">
        <f t="shared" si="28"/>
      </c>
      <c r="Q216" s="7">
        <f t="shared" si="29"/>
      </c>
      <c r="R216" s="7">
        <f t="shared" si="30"/>
      </c>
      <c r="S216" s="7">
        <f t="shared" si="31"/>
      </c>
    </row>
    <row r="217" spans="1:19" ht="12.75">
      <c r="A217" s="7">
        <v>214</v>
      </c>
      <c r="B217" s="7" t="s">
        <v>13</v>
      </c>
      <c r="C217" s="30" t="s">
        <v>49</v>
      </c>
      <c r="D217" s="16" t="s">
        <v>345</v>
      </c>
      <c r="E217" s="9">
        <v>0.3125</v>
      </c>
      <c r="J217" s="32">
        <v>41496.790289351855</v>
      </c>
      <c r="K217" s="8">
        <v>41496.477789351855</v>
      </c>
      <c r="L217" s="7">
        <f t="shared" si="32"/>
      </c>
      <c r="M217" s="7" t="str">
        <f t="shared" si="25"/>
        <v>WF</v>
      </c>
      <c r="N217" s="7">
        <f t="shared" si="26"/>
      </c>
      <c r="O217" s="7" t="str">
        <f t="shared" si="27"/>
        <v>W</v>
      </c>
      <c r="P217" s="7">
        <f t="shared" si="28"/>
      </c>
      <c r="Q217" s="7">
        <f t="shared" si="29"/>
      </c>
      <c r="R217" s="7">
        <f t="shared" si="30"/>
      </c>
      <c r="S217" s="7">
        <f t="shared" si="31"/>
      </c>
    </row>
    <row r="218" spans="1:19" ht="12.75">
      <c r="A218" s="7">
        <v>215</v>
      </c>
      <c r="B218" s="7" t="s">
        <v>13</v>
      </c>
      <c r="C218" s="30" t="s">
        <v>702</v>
      </c>
      <c r="D218" s="16" t="s">
        <v>877</v>
      </c>
      <c r="E218" s="9">
        <v>0.31527777777777777</v>
      </c>
      <c r="J218" s="32">
        <v>41496.71628472222</v>
      </c>
      <c r="K218" s="8" t="s">
        <v>514</v>
      </c>
      <c r="L218" s="7" t="str">
        <f t="shared" si="32"/>
        <v>WR</v>
      </c>
      <c r="M218" s="7">
        <f t="shared" si="25"/>
      </c>
      <c r="N218" s="7">
        <f t="shared" si="26"/>
      </c>
      <c r="O218" s="7" t="str">
        <f t="shared" si="27"/>
        <v>W</v>
      </c>
      <c r="P218" s="7">
        <f t="shared" si="28"/>
      </c>
      <c r="Q218" s="7">
        <f t="shared" si="29"/>
      </c>
      <c r="R218" s="7">
        <f t="shared" si="30"/>
      </c>
      <c r="S218" s="7">
        <f t="shared" si="31"/>
      </c>
    </row>
    <row r="219" spans="1:19" ht="12.75">
      <c r="A219" s="7">
        <v>216</v>
      </c>
      <c r="B219" s="7" t="s">
        <v>13</v>
      </c>
      <c r="C219" s="30" t="s">
        <v>878</v>
      </c>
      <c r="D219" s="16" t="s">
        <v>879</v>
      </c>
      <c r="E219" s="9">
        <v>0.3159722222222222</v>
      </c>
      <c r="J219" s="32">
        <v>41496.82077546296</v>
      </c>
      <c r="K219" s="8">
        <v>41496.50480324074</v>
      </c>
      <c r="L219" s="7">
        <f t="shared" si="32"/>
      </c>
      <c r="M219" s="7" t="str">
        <f t="shared" si="25"/>
        <v>WF</v>
      </c>
      <c r="N219" s="7">
        <f t="shared" si="26"/>
      </c>
      <c r="O219" s="7" t="str">
        <f t="shared" si="27"/>
        <v>W</v>
      </c>
      <c r="P219" s="7">
        <f t="shared" si="28"/>
      </c>
      <c r="Q219" s="7">
        <f t="shared" si="29"/>
      </c>
      <c r="R219" s="7">
        <f t="shared" si="30"/>
      </c>
      <c r="S219" s="7">
        <f t="shared" si="31"/>
      </c>
    </row>
    <row r="220" spans="1:19" ht="12.75">
      <c r="A220" s="7">
        <v>217</v>
      </c>
      <c r="B220" s="7" t="s">
        <v>13</v>
      </c>
      <c r="C220" s="30" t="s">
        <v>75</v>
      </c>
      <c r="D220" s="16" t="s">
        <v>880</v>
      </c>
      <c r="E220" s="9">
        <v>0.31527777777777777</v>
      </c>
      <c r="F220" s="16"/>
      <c r="J220" s="32">
        <v>41496.7166087963</v>
      </c>
      <c r="K220" s="8" t="s">
        <v>514</v>
      </c>
      <c r="L220" s="7" t="str">
        <f t="shared" si="32"/>
        <v>WR</v>
      </c>
      <c r="M220" s="7">
        <f t="shared" si="25"/>
      </c>
      <c r="N220" s="7">
        <f t="shared" si="26"/>
      </c>
      <c r="O220" s="7" t="str">
        <f t="shared" si="27"/>
        <v>W</v>
      </c>
      <c r="P220" s="7">
        <f t="shared" si="28"/>
      </c>
      <c r="Q220" s="7">
        <f t="shared" si="29"/>
      </c>
      <c r="R220" s="7">
        <f t="shared" si="30"/>
      </c>
      <c r="S220" s="7">
        <f t="shared" si="31"/>
      </c>
    </row>
    <row r="221" spans="1:19" ht="12.75">
      <c r="A221" s="7">
        <v>218</v>
      </c>
      <c r="B221" s="7" t="s">
        <v>13</v>
      </c>
      <c r="C221" s="30" t="s">
        <v>62</v>
      </c>
      <c r="D221" s="16" t="s">
        <v>571</v>
      </c>
      <c r="E221" s="9">
        <v>0.3138888888888889</v>
      </c>
      <c r="J221" s="32">
        <v>41496.58027777778</v>
      </c>
      <c r="K221" s="8">
        <v>41496.266388888886</v>
      </c>
      <c r="L221" s="7">
        <f t="shared" si="32"/>
      </c>
      <c r="M221" s="7" t="str">
        <f t="shared" si="25"/>
        <v>WF</v>
      </c>
      <c r="N221" s="7">
        <f t="shared" si="26"/>
      </c>
      <c r="O221" s="7" t="str">
        <f t="shared" si="27"/>
        <v>W</v>
      </c>
      <c r="P221" s="7">
        <f t="shared" si="28"/>
      </c>
      <c r="Q221" s="7">
        <f t="shared" si="29"/>
      </c>
      <c r="R221" s="7">
        <f t="shared" si="30"/>
      </c>
      <c r="S221" s="7">
        <f t="shared" si="31"/>
      </c>
    </row>
    <row r="222" spans="1:19" ht="12.75">
      <c r="A222" s="7">
        <v>219</v>
      </c>
      <c r="B222" s="7" t="s">
        <v>13</v>
      </c>
      <c r="C222" s="30" t="s">
        <v>157</v>
      </c>
      <c r="D222" s="16" t="s">
        <v>881</v>
      </c>
      <c r="E222" s="9">
        <v>0.3138888888888889</v>
      </c>
      <c r="J222" s="32">
        <v>41496.58826388889</v>
      </c>
      <c r="K222" s="8">
        <v>41496.274375</v>
      </c>
      <c r="L222" s="7">
        <f t="shared" si="32"/>
      </c>
      <c r="M222" s="7" t="str">
        <f t="shared" si="25"/>
        <v>WF</v>
      </c>
      <c r="N222" s="7">
        <f t="shared" si="26"/>
      </c>
      <c r="O222" s="7" t="str">
        <f t="shared" si="27"/>
        <v>W</v>
      </c>
      <c r="P222" s="7">
        <f t="shared" si="28"/>
      </c>
      <c r="Q222" s="7">
        <f t="shared" si="29"/>
      </c>
      <c r="R222" s="7">
        <f t="shared" si="30"/>
      </c>
      <c r="S222" s="7">
        <f t="shared" si="31"/>
      </c>
    </row>
    <row r="223" spans="1:19" ht="12.75">
      <c r="A223" s="7">
        <v>220</v>
      </c>
      <c r="B223" s="7" t="s">
        <v>13</v>
      </c>
      <c r="C223" s="30" t="s">
        <v>314</v>
      </c>
      <c r="D223" s="16" t="s">
        <v>315</v>
      </c>
      <c r="E223" s="9">
        <v>0.31319444444444444</v>
      </c>
      <c r="G223" s="16"/>
      <c r="J223" s="32">
        <v>41496.75575231481</v>
      </c>
      <c r="K223" s="8">
        <v>41496.442557870374</v>
      </c>
      <c r="L223" s="7">
        <f t="shared" si="32"/>
      </c>
      <c r="M223" s="7" t="str">
        <f t="shared" si="25"/>
        <v>WF</v>
      </c>
      <c r="N223" s="7">
        <f t="shared" si="26"/>
      </c>
      <c r="O223" s="7" t="str">
        <f t="shared" si="27"/>
        <v>W</v>
      </c>
      <c r="P223" s="7">
        <f t="shared" si="28"/>
      </c>
      <c r="Q223" s="7">
        <f t="shared" si="29"/>
      </c>
      <c r="R223" s="7">
        <f t="shared" si="30"/>
      </c>
      <c r="S223" s="7">
        <f t="shared" si="31"/>
      </c>
    </row>
    <row r="224" spans="1:19" ht="12.75">
      <c r="A224" s="7">
        <v>221</v>
      </c>
      <c r="B224" s="7" t="s">
        <v>13</v>
      </c>
      <c r="C224" s="30" t="s">
        <v>882</v>
      </c>
      <c r="D224" s="16" t="s">
        <v>883</v>
      </c>
      <c r="E224" s="9">
        <v>0.3159722222222222</v>
      </c>
      <c r="G224" s="16"/>
      <c r="J224" s="32">
        <v>41496.817881944444</v>
      </c>
      <c r="K224" s="8">
        <v>41496.501909722225</v>
      </c>
      <c r="L224" s="7">
        <f t="shared" si="32"/>
      </c>
      <c r="M224" s="7" t="str">
        <f t="shared" si="25"/>
        <v>WF</v>
      </c>
      <c r="N224" s="7">
        <f t="shared" si="26"/>
      </c>
      <c r="O224" s="7" t="str">
        <f t="shared" si="27"/>
        <v>W</v>
      </c>
      <c r="P224" s="7">
        <f t="shared" si="28"/>
      </c>
      <c r="Q224" s="7">
        <f t="shared" si="29"/>
      </c>
      <c r="R224" s="7">
        <f t="shared" si="30"/>
      </c>
      <c r="S224" s="7">
        <f t="shared" si="31"/>
      </c>
    </row>
    <row r="225" spans="1:19" ht="12.75">
      <c r="A225" s="7">
        <v>222</v>
      </c>
      <c r="B225" s="7" t="s">
        <v>13</v>
      </c>
      <c r="C225" s="30" t="s">
        <v>66</v>
      </c>
      <c r="D225" s="16" t="s">
        <v>675</v>
      </c>
      <c r="E225" s="9">
        <v>0.31319444444444444</v>
      </c>
      <c r="J225" s="32">
        <v>41496.607256944444</v>
      </c>
      <c r="K225" s="8">
        <v>41496.2940625</v>
      </c>
      <c r="L225" s="7">
        <f t="shared" si="32"/>
      </c>
      <c r="M225" s="7" t="str">
        <f t="shared" si="25"/>
        <v>WF</v>
      </c>
      <c r="N225" s="7">
        <f t="shared" si="26"/>
      </c>
      <c r="O225" s="7" t="str">
        <f t="shared" si="27"/>
        <v>W</v>
      </c>
      <c r="P225" s="7">
        <f t="shared" si="28"/>
      </c>
      <c r="Q225" s="7">
        <f t="shared" si="29"/>
      </c>
      <c r="R225" s="7">
        <f t="shared" si="30"/>
      </c>
      <c r="S225" s="7">
        <f t="shared" si="31"/>
      </c>
    </row>
    <row r="226" spans="1:19" ht="12.75">
      <c r="A226" s="7">
        <v>223</v>
      </c>
      <c r="B226" s="7" t="s">
        <v>13</v>
      </c>
      <c r="C226" s="30" t="s">
        <v>884</v>
      </c>
      <c r="D226" s="16" t="s">
        <v>885</v>
      </c>
      <c r="E226" s="9">
        <v>0.3159722222222222</v>
      </c>
      <c r="J226" s="32">
        <v>41496.82072916667</v>
      </c>
      <c r="K226" s="8">
        <v>41496.50475694444</v>
      </c>
      <c r="L226" s="7">
        <f t="shared" si="32"/>
      </c>
      <c r="M226" s="7" t="str">
        <f t="shared" si="25"/>
        <v>WF</v>
      </c>
      <c r="N226" s="7">
        <f t="shared" si="26"/>
      </c>
      <c r="O226" s="7" t="str">
        <f t="shared" si="27"/>
        <v>W</v>
      </c>
      <c r="P226" s="7">
        <f t="shared" si="28"/>
      </c>
      <c r="Q226" s="7">
        <f t="shared" si="29"/>
      </c>
      <c r="R226" s="7">
        <f t="shared" si="30"/>
      </c>
      <c r="S226" s="7">
        <f t="shared" si="31"/>
      </c>
    </row>
    <row r="227" spans="1:19" ht="12.75">
      <c r="A227" s="7">
        <v>224</v>
      </c>
      <c r="B227" s="7" t="s">
        <v>13</v>
      </c>
      <c r="C227" s="30" t="s">
        <v>149</v>
      </c>
      <c r="D227" s="16" t="s">
        <v>886</v>
      </c>
      <c r="E227" s="9">
        <v>0.32222222222222224</v>
      </c>
      <c r="J227" s="32">
        <v>41496.84520833333</v>
      </c>
      <c r="K227" s="8" t="s">
        <v>514</v>
      </c>
      <c r="L227" s="7" t="str">
        <f t="shared" si="32"/>
        <v>WR</v>
      </c>
      <c r="M227" s="7">
        <f t="shared" si="25"/>
      </c>
      <c r="N227" s="7">
        <f t="shared" si="26"/>
      </c>
      <c r="O227" s="7" t="str">
        <f t="shared" si="27"/>
        <v>W</v>
      </c>
      <c r="P227" s="7">
        <f t="shared" si="28"/>
      </c>
      <c r="Q227" s="7">
        <f t="shared" si="29"/>
      </c>
      <c r="R227" s="7">
        <f t="shared" si="30"/>
      </c>
      <c r="S227" s="7">
        <f t="shared" si="31"/>
      </c>
    </row>
    <row r="228" spans="1:19" ht="12.75">
      <c r="A228" s="7">
        <v>225</v>
      </c>
      <c r="B228" s="7" t="s">
        <v>13</v>
      </c>
      <c r="C228" s="30" t="s">
        <v>597</v>
      </c>
      <c r="D228" s="16" t="s">
        <v>821</v>
      </c>
      <c r="E228" s="9">
        <v>0.32222222222222224</v>
      </c>
      <c r="G228" s="16"/>
      <c r="J228" s="32">
        <v>41496.84512731482</v>
      </c>
      <c r="K228" s="8" t="s">
        <v>514</v>
      </c>
      <c r="L228" s="7" t="str">
        <f t="shared" si="32"/>
        <v>WR</v>
      </c>
      <c r="M228" s="7">
        <f t="shared" si="25"/>
      </c>
      <c r="N228" s="7">
        <f t="shared" si="26"/>
      </c>
      <c r="O228" s="7" t="str">
        <f t="shared" si="27"/>
        <v>W</v>
      </c>
      <c r="P228" s="7">
        <f t="shared" si="28"/>
      </c>
      <c r="Q228" s="7">
        <f t="shared" si="29"/>
      </c>
      <c r="R228" s="7">
        <f t="shared" si="30"/>
      </c>
      <c r="S228" s="7">
        <f t="shared" si="31"/>
      </c>
    </row>
    <row r="229" spans="1:19" ht="12.75">
      <c r="A229" s="7">
        <v>226</v>
      </c>
      <c r="B229" s="7" t="s">
        <v>13</v>
      </c>
      <c r="C229" s="30" t="s">
        <v>155</v>
      </c>
      <c r="D229" s="16" t="s">
        <v>821</v>
      </c>
      <c r="E229" s="9">
        <v>0.32222222222222224</v>
      </c>
      <c r="G229" s="16"/>
      <c r="J229" s="32">
        <v>41496.845300925925</v>
      </c>
      <c r="K229" s="8" t="s">
        <v>514</v>
      </c>
      <c r="L229" s="7" t="str">
        <f t="shared" si="32"/>
        <v>WR</v>
      </c>
      <c r="M229" s="7">
        <f t="shared" si="25"/>
      </c>
      <c r="N229" s="7">
        <f t="shared" si="26"/>
      </c>
      <c r="O229" s="7" t="str">
        <f t="shared" si="27"/>
        <v>W</v>
      </c>
      <c r="P229" s="7">
        <f t="shared" si="28"/>
      </c>
      <c r="Q229" s="7">
        <f t="shared" si="29"/>
      </c>
      <c r="R229" s="7">
        <f t="shared" si="30"/>
      </c>
      <c r="S229" s="7">
        <f t="shared" si="31"/>
      </c>
    </row>
    <row r="230" spans="1:19" ht="12.75">
      <c r="A230" s="7">
        <v>227</v>
      </c>
      <c r="B230" s="7" t="s">
        <v>13</v>
      </c>
      <c r="C230" s="30" t="s">
        <v>160</v>
      </c>
      <c r="D230" s="16" t="s">
        <v>565</v>
      </c>
      <c r="E230" s="9">
        <v>0.3229166666666667</v>
      </c>
      <c r="J230" s="32">
        <v>41496.693506944444</v>
      </c>
      <c r="K230" s="8" t="s">
        <v>514</v>
      </c>
      <c r="L230" s="7" t="str">
        <f t="shared" si="32"/>
        <v>WR</v>
      </c>
      <c r="M230" s="7">
        <f t="shared" si="25"/>
      </c>
      <c r="N230" s="7">
        <f t="shared" si="26"/>
      </c>
      <c r="O230" s="7" t="str">
        <f t="shared" si="27"/>
        <v>W</v>
      </c>
      <c r="P230" s="7">
        <f t="shared" si="28"/>
      </c>
      <c r="Q230" s="7">
        <f t="shared" si="29"/>
      </c>
      <c r="R230" s="7">
        <f t="shared" si="30"/>
      </c>
      <c r="S230" s="7">
        <f t="shared" si="31"/>
      </c>
    </row>
    <row r="231" spans="1:21" ht="12.75">
      <c r="A231" s="7">
        <v>228</v>
      </c>
      <c r="B231" s="7" t="s">
        <v>13</v>
      </c>
      <c r="C231" s="30" t="s">
        <v>313</v>
      </c>
      <c r="D231" s="16" t="s">
        <v>887</v>
      </c>
      <c r="E231" s="9">
        <v>0.3159722222222222</v>
      </c>
      <c r="J231" s="32">
        <v>41496.73944444444</v>
      </c>
      <c r="K231" s="8">
        <v>41496.423472222225</v>
      </c>
      <c r="L231" s="7">
        <f t="shared" si="32"/>
      </c>
      <c r="M231" s="7" t="str">
        <f t="shared" si="25"/>
        <v>WF</v>
      </c>
      <c r="N231" s="7">
        <f t="shared" si="26"/>
      </c>
      <c r="O231" s="7" t="str">
        <f t="shared" si="27"/>
        <v>W</v>
      </c>
      <c r="P231" s="7">
        <f t="shared" si="28"/>
      </c>
      <c r="Q231" s="7">
        <f t="shared" si="29"/>
      </c>
      <c r="R231" s="7">
        <f t="shared" si="30"/>
      </c>
      <c r="S231" s="7">
        <f t="shared" si="31"/>
      </c>
      <c r="U231" s="27"/>
    </row>
    <row r="232" spans="1:19" ht="12.75">
      <c r="A232" s="7">
        <v>229</v>
      </c>
      <c r="B232" s="7" t="s">
        <v>13</v>
      </c>
      <c r="C232" s="30" t="s">
        <v>888</v>
      </c>
      <c r="D232" s="16" t="s">
        <v>889</v>
      </c>
      <c r="E232" s="9">
        <v>0.32569444444444445</v>
      </c>
      <c r="J232" s="32">
        <v>41496.867789351854</v>
      </c>
      <c r="K232" s="8">
        <v>41496.54209490741</v>
      </c>
      <c r="L232" s="7">
        <f t="shared" si="32"/>
      </c>
      <c r="M232" s="7" t="str">
        <f t="shared" si="25"/>
        <v>WF</v>
      </c>
      <c r="N232" s="7">
        <f t="shared" si="26"/>
      </c>
      <c r="O232" s="7" t="str">
        <f t="shared" si="27"/>
        <v>W</v>
      </c>
      <c r="P232" s="7">
        <f t="shared" si="28"/>
      </c>
      <c r="Q232" s="7">
        <f t="shared" si="29"/>
      </c>
      <c r="R232" s="7">
        <f t="shared" si="30"/>
      </c>
      <c r="S232" s="7">
        <f t="shared" si="31"/>
      </c>
    </row>
    <row r="233" spans="1:19" ht="12.75">
      <c r="A233" s="7">
        <v>230</v>
      </c>
      <c r="B233" s="7" t="s">
        <v>13</v>
      </c>
      <c r="C233" s="30" t="s">
        <v>890</v>
      </c>
      <c r="D233" s="16" t="s">
        <v>891</v>
      </c>
      <c r="E233" s="9">
        <v>0.31666666666666665</v>
      </c>
      <c r="J233" s="32">
        <v>41496.654699074075</v>
      </c>
      <c r="K233" s="8">
        <v>41496.33803240741</v>
      </c>
      <c r="L233" s="7">
        <f t="shared" si="32"/>
      </c>
      <c r="M233" s="7" t="str">
        <f t="shared" si="25"/>
        <v>WF</v>
      </c>
      <c r="N233" s="7">
        <f t="shared" si="26"/>
      </c>
      <c r="O233" s="7" t="str">
        <f t="shared" si="27"/>
        <v>W</v>
      </c>
      <c r="P233" s="7">
        <f t="shared" si="28"/>
      </c>
      <c r="Q233" s="7">
        <f t="shared" si="29"/>
      </c>
      <c r="R233" s="7">
        <f t="shared" si="30"/>
      </c>
      <c r="S233" s="7">
        <f t="shared" si="31"/>
      </c>
    </row>
    <row r="234" spans="1:19" ht="12.75">
      <c r="A234" s="7">
        <v>231</v>
      </c>
      <c r="B234" s="7" t="s">
        <v>13</v>
      </c>
      <c r="C234" s="30" t="s">
        <v>892</v>
      </c>
      <c r="D234" s="16" t="s">
        <v>893</v>
      </c>
      <c r="E234" s="9">
        <v>0.3159722222222222</v>
      </c>
      <c r="G234" s="17"/>
      <c r="J234" s="32">
        <v>41496.73950231481</v>
      </c>
      <c r="K234" s="8">
        <v>41496.423530092594</v>
      </c>
      <c r="L234" s="7">
        <f t="shared" si="32"/>
      </c>
      <c r="M234" s="7" t="str">
        <f t="shared" si="25"/>
        <v>WF</v>
      </c>
      <c r="N234" s="7">
        <f t="shared" si="26"/>
      </c>
      <c r="O234" s="7" t="str">
        <f t="shared" si="27"/>
        <v>W</v>
      </c>
      <c r="P234" s="7">
        <f t="shared" si="28"/>
      </c>
      <c r="Q234" s="7">
        <f t="shared" si="29"/>
      </c>
      <c r="R234" s="7">
        <f t="shared" si="30"/>
      </c>
      <c r="S234" s="7">
        <f t="shared" si="31"/>
      </c>
    </row>
    <row r="235" spans="1:19" ht="12.75">
      <c r="A235" s="7">
        <v>232</v>
      </c>
      <c r="B235" s="7" t="s">
        <v>13</v>
      </c>
      <c r="C235" s="30" t="s">
        <v>8</v>
      </c>
      <c r="D235" s="16" t="s">
        <v>822</v>
      </c>
      <c r="E235" s="9">
        <v>0.31875000000000003</v>
      </c>
      <c r="G235" s="16"/>
      <c r="J235" s="32">
        <v>41496.629016203704</v>
      </c>
      <c r="K235" s="8">
        <v>41496.310266203705</v>
      </c>
      <c r="L235" s="7">
        <f t="shared" si="32"/>
      </c>
      <c r="M235" s="7" t="str">
        <f t="shared" si="25"/>
        <v>WF</v>
      </c>
      <c r="N235" s="7">
        <f t="shared" si="26"/>
      </c>
      <c r="O235" s="7" t="str">
        <f t="shared" si="27"/>
        <v>W</v>
      </c>
      <c r="P235" s="7">
        <f t="shared" si="28"/>
      </c>
      <c r="Q235" s="7">
        <f t="shared" si="29"/>
      </c>
      <c r="R235" s="7">
        <f t="shared" si="30"/>
      </c>
      <c r="S235" s="7">
        <f t="shared" si="31"/>
      </c>
    </row>
    <row r="236" spans="1:19" ht="12.75">
      <c r="A236" s="7">
        <v>233</v>
      </c>
      <c r="B236" s="7" t="s">
        <v>13</v>
      </c>
      <c r="C236" s="30" t="s">
        <v>894</v>
      </c>
      <c r="D236" s="16" t="s">
        <v>895</v>
      </c>
      <c r="E236" s="9">
        <v>0.3159722222222222</v>
      </c>
      <c r="G236" s="16"/>
      <c r="J236" s="32">
        <v>41496.816458333335</v>
      </c>
      <c r="K236" s="8">
        <v>41496.50048611111</v>
      </c>
      <c r="L236" s="7">
        <f t="shared" si="32"/>
      </c>
      <c r="M236" s="7" t="str">
        <f t="shared" si="25"/>
        <v>WF</v>
      </c>
      <c r="N236" s="7">
        <f t="shared" si="26"/>
      </c>
      <c r="O236" s="7" t="str">
        <f t="shared" si="27"/>
        <v>W</v>
      </c>
      <c r="P236" s="7">
        <f t="shared" si="28"/>
      </c>
      <c r="Q236" s="7">
        <f t="shared" si="29"/>
      </c>
      <c r="R236" s="7">
        <f t="shared" si="30"/>
      </c>
      <c r="S236" s="7">
        <f t="shared" si="31"/>
      </c>
    </row>
    <row r="237" spans="1:19" ht="12.75">
      <c r="A237" s="7">
        <v>234</v>
      </c>
      <c r="B237" s="7" t="s">
        <v>13</v>
      </c>
      <c r="C237" s="30" t="s">
        <v>128</v>
      </c>
      <c r="D237" s="16" t="s">
        <v>896</v>
      </c>
      <c r="E237" s="9">
        <v>0.31666666666666665</v>
      </c>
      <c r="F237" s="16"/>
      <c r="G237" s="16"/>
      <c r="J237" s="32">
        <v>41496.704247685186</v>
      </c>
      <c r="K237" s="8">
        <v>41496.38758101852</v>
      </c>
      <c r="L237" s="7">
        <f t="shared" si="32"/>
      </c>
      <c r="M237" s="7" t="str">
        <f t="shared" si="25"/>
        <v>WF</v>
      </c>
      <c r="N237" s="7">
        <f t="shared" si="26"/>
      </c>
      <c r="O237" s="7" t="str">
        <f t="shared" si="27"/>
        <v>W</v>
      </c>
      <c r="P237" s="7">
        <f t="shared" si="28"/>
      </c>
      <c r="Q237" s="7">
        <f t="shared" si="29"/>
      </c>
      <c r="R237" s="7">
        <f t="shared" si="30"/>
      </c>
      <c r="S237" s="7">
        <f t="shared" si="31"/>
      </c>
    </row>
    <row r="238" spans="1:19" ht="12.75">
      <c r="A238" s="7">
        <v>235</v>
      </c>
      <c r="B238" s="7" t="s">
        <v>13</v>
      </c>
      <c r="C238" s="30" t="s">
        <v>10</v>
      </c>
      <c r="D238" s="16" t="s">
        <v>897</v>
      </c>
      <c r="E238" s="9">
        <v>0.31666666666666665</v>
      </c>
      <c r="F238" s="16"/>
      <c r="G238" s="16"/>
      <c r="J238" s="32">
        <v>41496.70429398148</v>
      </c>
      <c r="K238" s="8">
        <v>41496.38762731481</v>
      </c>
      <c r="L238" s="7">
        <f t="shared" si="32"/>
      </c>
      <c r="M238" s="7" t="str">
        <f t="shared" si="25"/>
        <v>WF</v>
      </c>
      <c r="N238" s="7">
        <f t="shared" si="26"/>
      </c>
      <c r="O238" s="7" t="str">
        <f t="shared" si="27"/>
        <v>W</v>
      </c>
      <c r="P238" s="7">
        <f t="shared" si="28"/>
      </c>
      <c r="Q238" s="7">
        <f t="shared" si="29"/>
      </c>
      <c r="R238" s="7">
        <f t="shared" si="30"/>
      </c>
      <c r="S238" s="7">
        <f t="shared" si="31"/>
      </c>
    </row>
    <row r="239" spans="1:19" ht="12.75">
      <c r="A239" s="7">
        <v>236</v>
      </c>
      <c r="B239" s="7" t="s">
        <v>13</v>
      </c>
      <c r="C239" s="30" t="s">
        <v>5</v>
      </c>
      <c r="D239" s="16" t="s">
        <v>43</v>
      </c>
      <c r="E239" s="9">
        <v>0.32083333333333336</v>
      </c>
      <c r="F239" s="16"/>
      <c r="G239" s="16"/>
      <c r="J239" s="32">
        <v>41496.7175</v>
      </c>
      <c r="K239" s="8">
        <v>41496.39666666667</v>
      </c>
      <c r="L239" s="7">
        <f t="shared" si="32"/>
      </c>
      <c r="M239" s="7" t="str">
        <f t="shared" si="25"/>
        <v>WF</v>
      </c>
      <c r="N239" s="7">
        <f t="shared" si="26"/>
      </c>
      <c r="O239" s="7" t="str">
        <f t="shared" si="27"/>
        <v>W</v>
      </c>
      <c r="P239" s="7">
        <f t="shared" si="28"/>
      </c>
      <c r="Q239" s="7">
        <f t="shared" si="29"/>
      </c>
      <c r="R239" s="7">
        <f t="shared" si="30"/>
      </c>
      <c r="S239" s="7">
        <f t="shared" si="31"/>
      </c>
    </row>
    <row r="240" spans="1:19" ht="12.75">
      <c r="A240" s="7">
        <v>237</v>
      </c>
      <c r="B240" s="7" t="s">
        <v>13</v>
      </c>
      <c r="C240" s="30" t="s">
        <v>185</v>
      </c>
      <c r="D240" s="16" t="s">
        <v>110</v>
      </c>
      <c r="E240" s="9">
        <v>0.32083333333333336</v>
      </c>
      <c r="F240" s="16"/>
      <c r="G240" s="16"/>
      <c r="J240" s="32">
        <v>41496.71758101852</v>
      </c>
      <c r="K240" s="8">
        <v>41496.39674768518</v>
      </c>
      <c r="L240" s="7">
        <f t="shared" si="32"/>
      </c>
      <c r="M240" s="7" t="str">
        <f t="shared" si="25"/>
        <v>WF</v>
      </c>
      <c r="N240" s="7">
        <f t="shared" si="26"/>
      </c>
      <c r="O240" s="7" t="str">
        <f t="shared" si="27"/>
        <v>W</v>
      </c>
      <c r="P240" s="7">
        <f t="shared" si="28"/>
      </c>
      <c r="Q240" s="7">
        <f t="shared" si="29"/>
      </c>
      <c r="R240" s="7">
        <f t="shared" si="30"/>
      </c>
      <c r="S240" s="7">
        <f t="shared" si="31"/>
      </c>
    </row>
    <row r="241" spans="1:19" ht="12.75">
      <c r="A241" s="7">
        <v>238</v>
      </c>
      <c r="B241" s="7" t="s">
        <v>13</v>
      </c>
      <c r="C241" s="30" t="s">
        <v>75</v>
      </c>
      <c r="D241" s="16" t="s">
        <v>102</v>
      </c>
      <c r="E241" s="9">
        <v>0.32083333333333336</v>
      </c>
      <c r="F241" s="16"/>
      <c r="G241" s="16"/>
      <c r="J241" s="32">
        <v>41496.71638888889</v>
      </c>
      <c r="K241" s="8" t="s">
        <v>514</v>
      </c>
      <c r="L241" s="7" t="str">
        <f t="shared" si="32"/>
        <v>WR</v>
      </c>
      <c r="M241" s="7">
        <f t="shared" si="25"/>
      </c>
      <c r="N241" s="7">
        <f t="shared" si="26"/>
      </c>
      <c r="O241" s="7" t="str">
        <f t="shared" si="27"/>
        <v>W</v>
      </c>
      <c r="P241" s="7">
        <f t="shared" si="28"/>
      </c>
      <c r="Q241" s="7">
        <f t="shared" si="29"/>
      </c>
      <c r="R241" s="7">
        <f t="shared" si="30"/>
      </c>
      <c r="S241" s="7">
        <f t="shared" si="31"/>
      </c>
    </row>
    <row r="242" spans="1:19" ht="12.75">
      <c r="A242" s="7">
        <v>239</v>
      </c>
      <c r="B242" s="7" t="s">
        <v>13</v>
      </c>
      <c r="C242" s="30" t="s">
        <v>10</v>
      </c>
      <c r="D242" s="16" t="s">
        <v>515</v>
      </c>
      <c r="E242" s="9">
        <v>0.31875000000000003</v>
      </c>
      <c r="F242" s="16"/>
      <c r="G242" s="16"/>
      <c r="J242" s="32">
        <v>41496.54175925926</v>
      </c>
      <c r="K242" s="8">
        <v>41496.22300925926</v>
      </c>
      <c r="L242" s="7">
        <f t="shared" si="32"/>
      </c>
      <c r="M242" s="7" t="str">
        <f t="shared" si="25"/>
        <v>WF</v>
      </c>
      <c r="N242" s="7">
        <f t="shared" si="26"/>
      </c>
      <c r="O242" s="7" t="str">
        <f t="shared" si="27"/>
        <v>W</v>
      </c>
      <c r="P242" s="7">
        <f t="shared" si="28"/>
      </c>
      <c r="Q242" s="7">
        <f t="shared" si="29"/>
      </c>
      <c r="R242" s="7">
        <f t="shared" si="30"/>
      </c>
      <c r="S242" s="7">
        <f t="shared" si="31"/>
      </c>
    </row>
    <row r="243" spans="1:19" ht="12.75">
      <c r="A243" s="7">
        <v>240</v>
      </c>
      <c r="B243" s="7" t="s">
        <v>13</v>
      </c>
      <c r="C243" s="30" t="s">
        <v>105</v>
      </c>
      <c r="D243" s="16" t="s">
        <v>396</v>
      </c>
      <c r="E243" s="9">
        <v>0.32083333333333336</v>
      </c>
      <c r="F243" s="16"/>
      <c r="G243" s="16"/>
      <c r="J243" s="32">
        <v>41496.65478009259</v>
      </c>
      <c r="K243" s="8">
        <v>41496.33394675926</v>
      </c>
      <c r="L243" s="7">
        <f t="shared" si="32"/>
      </c>
      <c r="M243" s="7" t="str">
        <f t="shared" si="25"/>
        <v>WF</v>
      </c>
      <c r="N243" s="7">
        <f t="shared" si="26"/>
      </c>
      <c r="O243" s="7" t="str">
        <f t="shared" si="27"/>
        <v>W</v>
      </c>
      <c r="P243" s="7">
        <f t="shared" si="28"/>
      </c>
      <c r="Q243" s="7">
        <f t="shared" si="29"/>
      </c>
      <c r="R243" s="7">
        <f t="shared" si="30"/>
      </c>
      <c r="S243" s="7">
        <f t="shared" si="31"/>
      </c>
    </row>
    <row r="244" spans="1:19" ht="12.75">
      <c r="A244" s="7">
        <v>241</v>
      </c>
      <c r="B244" s="7" t="s">
        <v>13</v>
      </c>
      <c r="C244" s="30" t="s">
        <v>72</v>
      </c>
      <c r="D244" s="16" t="s">
        <v>187</v>
      </c>
      <c r="E244" s="9">
        <v>0.31805555555555554</v>
      </c>
      <c r="F244" s="16"/>
      <c r="G244" s="16"/>
      <c r="J244" s="32">
        <v>41496.79666666667</v>
      </c>
      <c r="K244" s="8">
        <v>41496.47861111111</v>
      </c>
      <c r="L244" s="7">
        <f t="shared" si="32"/>
      </c>
      <c r="M244" s="7" t="str">
        <f t="shared" si="25"/>
        <v>WF</v>
      </c>
      <c r="N244" s="7">
        <f t="shared" si="26"/>
      </c>
      <c r="O244" s="7" t="str">
        <f t="shared" si="27"/>
        <v>W</v>
      </c>
      <c r="P244" s="7">
        <f t="shared" si="28"/>
      </c>
      <c r="Q244" s="7">
        <f t="shared" si="29"/>
      </c>
      <c r="R244" s="7">
        <f t="shared" si="30"/>
      </c>
      <c r="S244" s="7">
        <f t="shared" si="31"/>
      </c>
    </row>
    <row r="245" spans="1:19" ht="12.75">
      <c r="A245" s="7">
        <v>242</v>
      </c>
      <c r="B245" s="7" t="s">
        <v>13</v>
      </c>
      <c r="C245" s="30" t="s">
        <v>49</v>
      </c>
      <c r="D245" s="16" t="s">
        <v>898</v>
      </c>
      <c r="E245" s="9">
        <v>0.32222222222222224</v>
      </c>
      <c r="F245" s="16"/>
      <c r="G245" s="16"/>
      <c r="J245" s="32">
        <v>41496.693657407406</v>
      </c>
      <c r="K245" s="8" t="s">
        <v>514</v>
      </c>
      <c r="L245" s="7" t="str">
        <f t="shared" si="32"/>
        <v>WR</v>
      </c>
      <c r="M245" s="7">
        <f t="shared" si="25"/>
      </c>
      <c r="N245" s="7">
        <f t="shared" si="26"/>
      </c>
      <c r="O245" s="7" t="str">
        <f t="shared" si="27"/>
        <v>W</v>
      </c>
      <c r="P245" s="7">
        <f t="shared" si="28"/>
      </c>
      <c r="Q245" s="7">
        <f t="shared" si="29"/>
      </c>
      <c r="R245" s="7">
        <f t="shared" si="30"/>
      </c>
      <c r="S245" s="7">
        <f t="shared" si="31"/>
      </c>
    </row>
    <row r="246" spans="1:19" ht="12.75">
      <c r="A246" s="7">
        <v>243</v>
      </c>
      <c r="B246" s="7" t="s">
        <v>13</v>
      </c>
      <c r="C246" s="30" t="s">
        <v>49</v>
      </c>
      <c r="D246" s="16" t="s">
        <v>843</v>
      </c>
      <c r="E246" s="9">
        <v>0.32222222222222224</v>
      </c>
      <c r="F246" s="16"/>
      <c r="G246" s="16"/>
      <c r="J246" s="32">
        <v>41496.80391203704</v>
      </c>
      <c r="K246" s="8" t="s">
        <v>514</v>
      </c>
      <c r="L246" s="7" t="str">
        <f t="shared" si="32"/>
        <v>WR</v>
      </c>
      <c r="M246" s="7">
        <f t="shared" si="25"/>
      </c>
      <c r="N246" s="7">
        <f t="shared" si="26"/>
      </c>
      <c r="O246" s="7" t="str">
        <f t="shared" si="27"/>
        <v>W</v>
      </c>
      <c r="P246" s="7">
        <f t="shared" si="28"/>
      </c>
      <c r="Q246" s="7">
        <f t="shared" si="29"/>
      </c>
      <c r="R246" s="7">
        <f t="shared" si="30"/>
      </c>
      <c r="S246" s="7">
        <f t="shared" si="31"/>
      </c>
    </row>
    <row r="247" spans="1:19" ht="12.75">
      <c r="A247" s="7">
        <v>244</v>
      </c>
      <c r="B247" s="7" t="s">
        <v>13</v>
      </c>
      <c r="C247" s="30" t="s">
        <v>4</v>
      </c>
      <c r="D247" s="16" t="s">
        <v>899</v>
      </c>
      <c r="E247" s="9">
        <v>0.32222222222222224</v>
      </c>
      <c r="F247" s="16"/>
      <c r="G247" s="16"/>
      <c r="J247" s="32">
        <v>41496.71586805556</v>
      </c>
      <c r="K247" s="8" t="s">
        <v>514</v>
      </c>
      <c r="L247" s="7" t="str">
        <f t="shared" si="32"/>
        <v>WR</v>
      </c>
      <c r="M247" s="7">
        <f t="shared" si="25"/>
      </c>
      <c r="N247" s="7">
        <f t="shared" si="26"/>
      </c>
      <c r="O247" s="7" t="str">
        <f t="shared" si="27"/>
        <v>W</v>
      </c>
      <c r="P247" s="7">
        <f t="shared" si="28"/>
      </c>
      <c r="Q247" s="7">
        <f t="shared" si="29"/>
      </c>
      <c r="R247" s="7">
        <f t="shared" si="30"/>
      </c>
      <c r="S247" s="7">
        <f t="shared" si="31"/>
      </c>
    </row>
    <row r="248" spans="1:19" ht="12.75">
      <c r="A248" s="7">
        <v>245</v>
      </c>
      <c r="B248" s="7" t="s">
        <v>13</v>
      </c>
      <c r="C248" s="30" t="s">
        <v>4</v>
      </c>
      <c r="D248" s="16" t="s">
        <v>154</v>
      </c>
      <c r="E248" s="9">
        <v>0.3229166666666667</v>
      </c>
      <c r="F248" s="16"/>
      <c r="G248" s="16"/>
      <c r="J248" s="32">
        <v>41496.76553240741</v>
      </c>
      <c r="K248" s="8">
        <v>41496.44261574074</v>
      </c>
      <c r="L248" s="7">
        <f t="shared" si="32"/>
      </c>
      <c r="M248" s="7" t="str">
        <f t="shared" si="25"/>
        <v>WF</v>
      </c>
      <c r="N248" s="7">
        <f t="shared" si="26"/>
      </c>
      <c r="O248" s="7" t="str">
        <f t="shared" si="27"/>
        <v>W</v>
      </c>
      <c r="P248" s="7">
        <f t="shared" si="28"/>
      </c>
      <c r="Q248" s="7">
        <f t="shared" si="29"/>
      </c>
      <c r="R248" s="7">
        <f t="shared" si="30"/>
      </c>
      <c r="S248" s="7">
        <f t="shared" si="31"/>
      </c>
    </row>
    <row r="249" spans="1:19" ht="12.75">
      <c r="A249" s="7">
        <v>246</v>
      </c>
      <c r="B249" s="7" t="s">
        <v>13</v>
      </c>
      <c r="C249" s="30" t="s">
        <v>705</v>
      </c>
      <c r="D249" s="16" t="s">
        <v>821</v>
      </c>
      <c r="E249" s="9">
        <v>0.3229166666666667</v>
      </c>
      <c r="F249" s="16"/>
      <c r="G249" s="16"/>
      <c r="J249" s="32">
        <v>41496.79534722222</v>
      </c>
      <c r="K249" s="8" t="s">
        <v>514</v>
      </c>
      <c r="L249" s="7" t="str">
        <f t="shared" si="32"/>
        <v>WR</v>
      </c>
      <c r="M249" s="7">
        <f t="shared" si="25"/>
      </c>
      <c r="N249" s="7">
        <f t="shared" si="26"/>
      </c>
      <c r="O249" s="7" t="str">
        <f t="shared" si="27"/>
        <v>W</v>
      </c>
      <c r="P249" s="7">
        <f t="shared" si="28"/>
      </c>
      <c r="Q249" s="7">
        <f t="shared" si="29"/>
      </c>
      <c r="R249" s="7">
        <f t="shared" si="30"/>
      </c>
      <c r="S249" s="7">
        <f t="shared" si="31"/>
      </c>
    </row>
    <row r="250" spans="1:19" ht="12.75">
      <c r="A250" s="7">
        <v>247</v>
      </c>
      <c r="B250" s="7" t="s">
        <v>13</v>
      </c>
      <c r="C250" s="30" t="s">
        <v>46</v>
      </c>
      <c r="D250" s="16" t="s">
        <v>900</v>
      </c>
      <c r="E250" s="9">
        <v>0.3229166666666667</v>
      </c>
      <c r="F250" s="16"/>
      <c r="G250" s="16"/>
      <c r="J250" s="32">
        <v>41496.79542824074</v>
      </c>
      <c r="K250" s="8" t="s">
        <v>514</v>
      </c>
      <c r="L250" s="7" t="str">
        <f t="shared" si="32"/>
        <v>WR</v>
      </c>
      <c r="M250" s="7">
        <f t="shared" si="25"/>
      </c>
      <c r="N250" s="7">
        <f t="shared" si="26"/>
      </c>
      <c r="O250" s="7" t="str">
        <f t="shared" si="27"/>
        <v>W</v>
      </c>
      <c r="P250" s="7">
        <f t="shared" si="28"/>
      </c>
      <c r="Q250" s="7">
        <f t="shared" si="29"/>
      </c>
      <c r="R250" s="7">
        <f t="shared" si="30"/>
      </c>
      <c r="S250" s="7">
        <f t="shared" si="31"/>
      </c>
    </row>
    <row r="251" spans="1:19" ht="12.75">
      <c r="A251" s="7">
        <v>248</v>
      </c>
      <c r="B251" s="7" t="s">
        <v>13</v>
      </c>
      <c r="C251" s="30" t="s">
        <v>5</v>
      </c>
      <c r="D251" s="16" t="s">
        <v>19</v>
      </c>
      <c r="E251" s="9">
        <v>0.3326388888888889</v>
      </c>
      <c r="F251" s="16"/>
      <c r="G251" s="16"/>
      <c r="J251" s="32">
        <v>41496.8175</v>
      </c>
      <c r="K251" s="8">
        <v>41496.48486111111</v>
      </c>
      <c r="L251" s="7">
        <f t="shared" si="32"/>
      </c>
      <c r="M251" s="7" t="str">
        <f t="shared" si="25"/>
        <v>WF</v>
      </c>
      <c r="N251" s="7">
        <f t="shared" si="26"/>
      </c>
      <c r="O251" s="7" t="str">
        <f t="shared" si="27"/>
        <v>W</v>
      </c>
      <c r="P251" s="7">
        <f t="shared" si="28"/>
      </c>
      <c r="Q251" s="7">
        <f t="shared" si="29"/>
      </c>
      <c r="R251" s="7">
        <f t="shared" si="30"/>
      </c>
      <c r="S251" s="7">
        <f t="shared" si="31"/>
      </c>
    </row>
    <row r="252" spans="1:19" ht="12.75">
      <c r="A252" s="7">
        <v>249</v>
      </c>
      <c r="B252" s="7" t="s">
        <v>13</v>
      </c>
      <c r="C252" s="30" t="s">
        <v>49</v>
      </c>
      <c r="D252" s="16" t="s">
        <v>720</v>
      </c>
      <c r="E252" s="9">
        <v>0.3326388888888889</v>
      </c>
      <c r="F252" s="16"/>
      <c r="G252" s="16"/>
      <c r="J252" s="32">
        <v>41496.8175462963</v>
      </c>
      <c r="K252" s="8">
        <v>41496.48490740741</v>
      </c>
      <c r="L252" s="7">
        <f t="shared" si="32"/>
      </c>
      <c r="M252" s="7" t="str">
        <f t="shared" si="25"/>
        <v>WF</v>
      </c>
      <c r="N252" s="7">
        <f t="shared" si="26"/>
      </c>
      <c r="O252" s="7" t="str">
        <f t="shared" si="27"/>
        <v>W</v>
      </c>
      <c r="P252" s="7">
        <f t="shared" si="28"/>
      </c>
      <c r="Q252" s="7">
        <f t="shared" si="29"/>
      </c>
      <c r="R252" s="7">
        <f t="shared" si="30"/>
      </c>
      <c r="S252" s="7">
        <f t="shared" si="31"/>
      </c>
    </row>
    <row r="253" spans="1:19" ht="12.75">
      <c r="A253" s="7">
        <v>250</v>
      </c>
      <c r="B253" s="7" t="s">
        <v>13</v>
      </c>
      <c r="C253" s="30" t="s">
        <v>163</v>
      </c>
      <c r="D253" s="16" t="s">
        <v>718</v>
      </c>
      <c r="E253" s="9">
        <v>0.3229166666666667</v>
      </c>
      <c r="F253" s="16"/>
      <c r="G253" s="16"/>
      <c r="J253" s="32">
        <v>41496.72226851852</v>
      </c>
      <c r="K253" s="8">
        <v>41496.399351851855</v>
      </c>
      <c r="L253" s="7">
        <f t="shared" si="32"/>
      </c>
      <c r="M253" s="7" t="str">
        <f t="shared" si="25"/>
        <v>WF</v>
      </c>
      <c r="N253" s="7">
        <f t="shared" si="26"/>
      </c>
      <c r="O253" s="7" t="str">
        <f t="shared" si="27"/>
        <v>W</v>
      </c>
      <c r="P253" s="7">
        <f t="shared" si="28"/>
      </c>
      <c r="Q253" s="7">
        <f t="shared" si="29"/>
      </c>
      <c r="R253" s="7">
        <f t="shared" si="30"/>
      </c>
      <c r="S253" s="7">
        <f t="shared" si="31"/>
      </c>
    </row>
    <row r="254" spans="1:19" ht="12.75">
      <c r="A254" s="7">
        <v>251</v>
      </c>
      <c r="B254" s="7" t="s">
        <v>13</v>
      </c>
      <c r="C254" s="30" t="s">
        <v>901</v>
      </c>
      <c r="D254" s="16" t="s">
        <v>395</v>
      </c>
      <c r="E254" s="9">
        <v>0.3298611111111111</v>
      </c>
      <c r="F254" s="16"/>
      <c r="G254" s="16"/>
      <c r="J254" s="32">
        <v>41496.722349537034</v>
      </c>
      <c r="K254" s="8">
        <v>41496.392488425925</v>
      </c>
      <c r="L254" s="7">
        <f t="shared" si="32"/>
      </c>
      <c r="M254" s="7" t="str">
        <f t="shared" si="25"/>
        <v>WF</v>
      </c>
      <c r="N254" s="7">
        <f t="shared" si="26"/>
      </c>
      <c r="O254" s="7" t="str">
        <f t="shared" si="27"/>
        <v>W</v>
      </c>
      <c r="P254" s="7">
        <f t="shared" si="28"/>
      </c>
      <c r="Q254" s="7">
        <f t="shared" si="29"/>
      </c>
      <c r="R254" s="7">
        <f t="shared" si="30"/>
      </c>
      <c r="S254" s="7">
        <f t="shared" si="31"/>
      </c>
    </row>
    <row r="255" spans="1:19" ht="12.75">
      <c r="A255" s="7">
        <v>252</v>
      </c>
      <c r="B255" s="7" t="s">
        <v>13</v>
      </c>
      <c r="C255" s="30" t="s">
        <v>192</v>
      </c>
      <c r="D255" s="16" t="s">
        <v>395</v>
      </c>
      <c r="E255" s="9">
        <v>0.3298611111111111</v>
      </c>
      <c r="F255" s="16"/>
      <c r="G255" s="16"/>
      <c r="J255" s="32">
        <v>41496.725486111114</v>
      </c>
      <c r="K255" s="8">
        <v>41496.395625</v>
      </c>
      <c r="L255" s="7">
        <f t="shared" si="32"/>
      </c>
      <c r="M255" s="7" t="str">
        <f t="shared" si="25"/>
        <v>WF</v>
      </c>
      <c r="N255" s="7">
        <f t="shared" si="26"/>
      </c>
      <c r="O255" s="7" t="str">
        <f t="shared" si="27"/>
        <v>W</v>
      </c>
      <c r="P255" s="7">
        <f t="shared" si="28"/>
      </c>
      <c r="Q255" s="7">
        <f t="shared" si="29"/>
      </c>
      <c r="R255" s="7">
        <f t="shared" si="30"/>
      </c>
      <c r="S255" s="7">
        <f t="shared" si="31"/>
      </c>
    </row>
    <row r="256" spans="1:19" ht="12.75">
      <c r="A256" s="7">
        <v>253</v>
      </c>
      <c r="B256" s="7" t="s">
        <v>13</v>
      </c>
      <c r="C256" s="30" t="s">
        <v>62</v>
      </c>
      <c r="D256" s="16" t="s">
        <v>443</v>
      </c>
      <c r="E256" s="9">
        <v>0.3347222222222222</v>
      </c>
      <c r="F256" s="16"/>
      <c r="G256" s="16"/>
      <c r="J256" s="32">
        <v>41496.695</v>
      </c>
      <c r="K256" s="8">
        <v>41496.36027777778</v>
      </c>
      <c r="L256" s="7">
        <f t="shared" si="32"/>
      </c>
      <c r="M256" s="7" t="str">
        <f t="shared" si="25"/>
        <v>WF</v>
      </c>
      <c r="N256" s="7">
        <f t="shared" si="26"/>
      </c>
      <c r="O256" s="7" t="str">
        <f t="shared" si="27"/>
        <v>W</v>
      </c>
      <c r="P256" s="7">
        <f t="shared" si="28"/>
      </c>
      <c r="Q256" s="7">
        <f t="shared" si="29"/>
      </c>
      <c r="R256" s="7">
        <f t="shared" si="30"/>
      </c>
      <c r="S256" s="7">
        <f t="shared" si="31"/>
      </c>
    </row>
    <row r="257" spans="1:19" ht="12.75">
      <c r="A257" s="7">
        <v>254</v>
      </c>
      <c r="B257" s="7" t="s">
        <v>13</v>
      </c>
      <c r="C257" s="30" t="s">
        <v>193</v>
      </c>
      <c r="D257" s="16" t="s">
        <v>902</v>
      </c>
      <c r="E257" s="9">
        <v>0.3347222222222222</v>
      </c>
      <c r="F257" s="16"/>
      <c r="G257" s="16"/>
      <c r="J257" s="32">
        <v>41496.69505787037</v>
      </c>
      <c r="K257" s="8">
        <v>41496.36033564815</v>
      </c>
      <c r="L257" s="7">
        <f t="shared" si="32"/>
      </c>
      <c r="M257" s="7" t="str">
        <f t="shared" si="25"/>
        <v>WF</v>
      </c>
      <c r="N257" s="7">
        <f t="shared" si="26"/>
      </c>
      <c r="O257" s="7" t="str">
        <f t="shared" si="27"/>
        <v>W</v>
      </c>
      <c r="P257" s="7">
        <f t="shared" si="28"/>
      </c>
      <c r="Q257" s="7">
        <f t="shared" si="29"/>
      </c>
      <c r="R257" s="7">
        <f t="shared" si="30"/>
      </c>
      <c r="S257" s="7">
        <f t="shared" si="31"/>
      </c>
    </row>
    <row r="258" spans="1:19" ht="12.75">
      <c r="A258" s="7">
        <v>255</v>
      </c>
      <c r="B258" s="7" t="s">
        <v>13</v>
      </c>
      <c r="C258" s="30" t="s">
        <v>62</v>
      </c>
      <c r="D258" s="16" t="s">
        <v>902</v>
      </c>
      <c r="E258" s="9">
        <v>0.3347222222222222</v>
      </c>
      <c r="F258" s="16"/>
      <c r="G258" s="16"/>
      <c r="J258" s="32">
        <v>41496.69517361111</v>
      </c>
      <c r="K258" s="8">
        <v>41496.360451388886</v>
      </c>
      <c r="L258" s="7">
        <f t="shared" si="32"/>
      </c>
      <c r="M258" s="7" t="str">
        <f t="shared" si="25"/>
        <v>WF</v>
      </c>
      <c r="N258" s="7">
        <f t="shared" si="26"/>
      </c>
      <c r="O258" s="7" t="str">
        <f t="shared" si="27"/>
        <v>W</v>
      </c>
      <c r="P258" s="7">
        <f t="shared" si="28"/>
      </c>
      <c r="Q258" s="7">
        <f t="shared" si="29"/>
      </c>
      <c r="R258" s="7">
        <f t="shared" si="30"/>
      </c>
      <c r="S258" s="7">
        <f t="shared" si="31"/>
      </c>
    </row>
    <row r="259" spans="1:19" ht="12.75">
      <c r="A259" s="7">
        <v>256</v>
      </c>
      <c r="B259" s="7" t="s">
        <v>13</v>
      </c>
      <c r="C259" s="30" t="s">
        <v>49</v>
      </c>
      <c r="D259" s="16" t="s">
        <v>903</v>
      </c>
      <c r="E259" s="9">
        <v>0.3354166666666667</v>
      </c>
      <c r="F259" s="16"/>
      <c r="G259" s="16"/>
      <c r="J259" s="32">
        <v>41496.78763888889</v>
      </c>
      <c r="K259" s="8">
        <v>41496.45222222222</v>
      </c>
      <c r="L259" s="7">
        <f t="shared" si="32"/>
      </c>
      <c r="M259" s="7" t="str">
        <f t="shared" si="25"/>
        <v>WF</v>
      </c>
      <c r="N259" s="7">
        <f t="shared" si="26"/>
      </c>
      <c r="O259" s="7" t="str">
        <f t="shared" si="27"/>
        <v>W</v>
      </c>
      <c r="P259" s="7">
        <f t="shared" si="28"/>
      </c>
      <c r="Q259" s="7">
        <f t="shared" si="29"/>
      </c>
      <c r="R259" s="7">
        <f t="shared" si="30"/>
      </c>
      <c r="S259" s="7">
        <f t="shared" si="31"/>
      </c>
    </row>
    <row r="260" spans="1:19" ht="12.75">
      <c r="A260" s="7">
        <v>257</v>
      </c>
      <c r="B260" s="7" t="s">
        <v>13</v>
      </c>
      <c r="C260" s="30" t="s">
        <v>4</v>
      </c>
      <c r="D260" s="16" t="s">
        <v>809</v>
      </c>
      <c r="E260" s="9">
        <v>0.3354166666666667</v>
      </c>
      <c r="F260" s="16"/>
      <c r="G260" s="16"/>
      <c r="J260" s="32">
        <v>41496.78778935185</v>
      </c>
      <c r="K260" s="8" t="s">
        <v>514</v>
      </c>
      <c r="L260" s="7" t="str">
        <f t="shared" si="32"/>
        <v>WR</v>
      </c>
      <c r="M260" s="7">
        <f aca="true" t="shared" si="33" ref="M260:M323">IF(($B260="Walker")*(K260&lt;&gt;"Retired")*(K260&lt;&gt;""),"WF","")</f>
      </c>
      <c r="N260" s="7">
        <f aca="true" t="shared" si="34" ref="N260:N323">IF(($B260="Walker")*(K260&lt;&gt;"Retired")*(K260=""),"WO","")</f>
      </c>
      <c r="O260" s="7" t="str">
        <f aca="true" t="shared" si="35" ref="O260:O323">IF(($B260="Walker"),"W","")</f>
        <v>W</v>
      </c>
      <c r="P260" s="7">
        <f aca="true" t="shared" si="36" ref="P260:P323">IF(($B260="Runner")*(K260="Retired"),"RR","")</f>
      </c>
      <c r="Q260" s="7">
        <f aca="true" t="shared" si="37" ref="Q260:Q323">IF(($B260="Runner")*(K260&lt;&gt;"Retired")*(K260&lt;&gt;""),"RF","")</f>
      </c>
      <c r="R260" s="7">
        <f aca="true" t="shared" si="38" ref="R260:R323">IF(($B260="Runner")*(K260&lt;&gt;"Retired")*(K260=""),"RO","")</f>
      </c>
      <c r="S260" s="7">
        <f aca="true" t="shared" si="39" ref="S260:S323">IF(($B260="Runner"),"R","")</f>
      </c>
    </row>
    <row r="261" spans="1:19" ht="12.75">
      <c r="A261" s="7">
        <v>258</v>
      </c>
      <c r="B261" s="7" t="s">
        <v>13</v>
      </c>
      <c r="C261" s="30" t="s">
        <v>904</v>
      </c>
      <c r="D261" s="16" t="s">
        <v>905</v>
      </c>
      <c r="E261" s="9">
        <v>0.3354166666666667</v>
      </c>
      <c r="F261" s="16"/>
      <c r="G261" s="16"/>
      <c r="J261" s="32">
        <v>41496.78836805555</v>
      </c>
      <c r="K261" s="8">
        <v>41496.45295138889</v>
      </c>
      <c r="L261" s="7">
        <f t="shared" si="32"/>
      </c>
      <c r="M261" s="7" t="str">
        <f t="shared" si="33"/>
        <v>WF</v>
      </c>
      <c r="N261" s="7">
        <f t="shared" si="34"/>
      </c>
      <c r="O261" s="7" t="str">
        <f t="shared" si="35"/>
        <v>W</v>
      </c>
      <c r="P261" s="7">
        <f t="shared" si="36"/>
      </c>
      <c r="Q261" s="7">
        <f t="shared" si="37"/>
      </c>
      <c r="R261" s="7">
        <f t="shared" si="38"/>
      </c>
      <c r="S261" s="7">
        <f t="shared" si="39"/>
      </c>
    </row>
    <row r="262" spans="1:21" ht="12.75">
      <c r="A262" s="7">
        <v>259</v>
      </c>
      <c r="B262" s="7" t="s">
        <v>13</v>
      </c>
      <c r="C262" s="30" t="s">
        <v>62</v>
      </c>
      <c r="D262" s="16" t="s">
        <v>809</v>
      </c>
      <c r="E262" s="9">
        <v>0.3354166666666667</v>
      </c>
      <c r="F262" s="16"/>
      <c r="G262" s="16"/>
      <c r="J262" s="32">
        <v>41496.787569444445</v>
      </c>
      <c r="K262" s="8">
        <v>41496.452152777776</v>
      </c>
      <c r="L262" s="7">
        <f t="shared" si="32"/>
      </c>
      <c r="M262" s="7" t="str">
        <f t="shared" si="33"/>
        <v>WF</v>
      </c>
      <c r="N262" s="7">
        <f t="shared" si="34"/>
      </c>
      <c r="O262" s="7" t="str">
        <f t="shared" si="35"/>
        <v>W</v>
      </c>
      <c r="P262" s="7">
        <f t="shared" si="36"/>
      </c>
      <c r="Q262" s="7">
        <f t="shared" si="37"/>
      </c>
      <c r="R262" s="7">
        <f t="shared" si="38"/>
      </c>
      <c r="S262" s="7">
        <f t="shared" si="39"/>
      </c>
      <c r="U262" s="27"/>
    </row>
    <row r="263" spans="1:19" ht="12.75">
      <c r="A263" s="7">
        <v>260</v>
      </c>
      <c r="B263" s="7" t="s">
        <v>13</v>
      </c>
      <c r="C263" s="30" t="s">
        <v>49</v>
      </c>
      <c r="D263" s="16" t="s">
        <v>906</v>
      </c>
      <c r="E263" s="9">
        <v>0.3361111111111111</v>
      </c>
      <c r="F263" s="16"/>
      <c r="G263" s="16"/>
      <c r="J263" s="32">
        <v>41496.743483796294</v>
      </c>
      <c r="K263" s="8">
        <v>41496.407372685186</v>
      </c>
      <c r="L263" s="7">
        <f t="shared" si="32"/>
      </c>
      <c r="M263" s="7" t="str">
        <f t="shared" si="33"/>
        <v>WF</v>
      </c>
      <c r="N263" s="7">
        <f t="shared" si="34"/>
      </c>
      <c r="O263" s="7" t="str">
        <f t="shared" si="35"/>
        <v>W</v>
      </c>
      <c r="P263" s="7">
        <f t="shared" si="36"/>
      </c>
      <c r="Q263" s="7">
        <f t="shared" si="37"/>
      </c>
      <c r="R263" s="7">
        <f t="shared" si="38"/>
      </c>
      <c r="S263" s="7">
        <f t="shared" si="39"/>
      </c>
    </row>
    <row r="264" spans="1:19" ht="12.75">
      <c r="A264" s="7">
        <v>261</v>
      </c>
      <c r="B264" s="7" t="s">
        <v>13</v>
      </c>
      <c r="C264" s="30" t="s">
        <v>106</v>
      </c>
      <c r="D264" s="16" t="s">
        <v>114</v>
      </c>
      <c r="E264" s="9">
        <v>0.3361111111111111</v>
      </c>
      <c r="F264" s="16"/>
      <c r="G264" s="16"/>
      <c r="J264" s="32">
        <v>41496.743425925924</v>
      </c>
      <c r="K264" s="8">
        <v>41496.407314814816</v>
      </c>
      <c r="L264" s="7">
        <f t="shared" si="32"/>
      </c>
      <c r="M264" s="7" t="str">
        <f t="shared" si="33"/>
        <v>WF</v>
      </c>
      <c r="N264" s="7">
        <f t="shared" si="34"/>
      </c>
      <c r="O264" s="7" t="str">
        <f t="shared" si="35"/>
        <v>W</v>
      </c>
      <c r="P264" s="7">
        <f t="shared" si="36"/>
      </c>
      <c r="Q264" s="7">
        <f t="shared" si="37"/>
      </c>
      <c r="R264" s="7">
        <f t="shared" si="38"/>
      </c>
      <c r="S264" s="7">
        <f t="shared" si="39"/>
      </c>
    </row>
    <row r="265" spans="1:19" ht="12.75">
      <c r="A265" s="7">
        <v>262</v>
      </c>
      <c r="B265" s="7" t="s">
        <v>13</v>
      </c>
      <c r="C265" s="30" t="s">
        <v>907</v>
      </c>
      <c r="D265" s="16" t="s">
        <v>114</v>
      </c>
      <c r="E265" s="9">
        <v>0.3361111111111111</v>
      </c>
      <c r="F265" s="16"/>
      <c r="G265" s="16"/>
      <c r="J265" s="32">
        <v>41496.74358796296</v>
      </c>
      <c r="K265" s="8">
        <v>41496.407476851855</v>
      </c>
      <c r="L265" s="7">
        <f t="shared" si="32"/>
      </c>
      <c r="M265" s="7" t="str">
        <f t="shared" si="33"/>
        <v>WF</v>
      </c>
      <c r="N265" s="7">
        <f t="shared" si="34"/>
      </c>
      <c r="O265" s="7" t="str">
        <f t="shared" si="35"/>
        <v>W</v>
      </c>
      <c r="P265" s="7">
        <f t="shared" si="36"/>
      </c>
      <c r="Q265" s="7">
        <f t="shared" si="37"/>
      </c>
      <c r="R265" s="7">
        <f t="shared" si="38"/>
      </c>
      <c r="S265" s="7">
        <f t="shared" si="39"/>
      </c>
    </row>
    <row r="266" spans="1:19" ht="12.75">
      <c r="A266" s="7">
        <v>263</v>
      </c>
      <c r="B266" s="7" t="s">
        <v>13</v>
      </c>
      <c r="C266" s="30" t="s">
        <v>149</v>
      </c>
      <c r="D266" s="16" t="s">
        <v>908</v>
      </c>
      <c r="E266" s="9">
        <v>0.3347222222222222</v>
      </c>
      <c r="F266" s="16"/>
      <c r="G266" s="16"/>
      <c r="J266" s="32">
        <v>41496.69383101852</v>
      </c>
      <c r="K266" s="8" t="s">
        <v>514</v>
      </c>
      <c r="L266" s="7" t="str">
        <f t="shared" si="32"/>
        <v>WR</v>
      </c>
      <c r="M266" s="7">
        <f t="shared" si="33"/>
      </c>
      <c r="N266" s="7">
        <f t="shared" si="34"/>
      </c>
      <c r="O266" s="7" t="str">
        <f t="shared" si="35"/>
        <v>W</v>
      </c>
      <c r="P266" s="7">
        <f t="shared" si="36"/>
      </c>
      <c r="Q266" s="7">
        <f t="shared" si="37"/>
      </c>
      <c r="R266" s="7">
        <f t="shared" si="38"/>
      </c>
      <c r="S266" s="7">
        <f t="shared" si="39"/>
      </c>
    </row>
    <row r="267" spans="1:21" ht="12.75">
      <c r="A267" s="7">
        <v>264</v>
      </c>
      <c r="B267" s="7" t="s">
        <v>13</v>
      </c>
      <c r="C267" s="30" t="s">
        <v>909</v>
      </c>
      <c r="D267" s="16" t="s">
        <v>910</v>
      </c>
      <c r="E267" s="9">
        <v>0.3347222222222222</v>
      </c>
      <c r="F267" s="16"/>
      <c r="G267" s="16"/>
      <c r="J267" s="32">
        <v>41496.69388888889</v>
      </c>
      <c r="K267" s="8" t="s">
        <v>514</v>
      </c>
      <c r="L267" s="7" t="str">
        <f t="shared" si="32"/>
        <v>WR</v>
      </c>
      <c r="M267" s="7">
        <f t="shared" si="33"/>
      </c>
      <c r="N267" s="7">
        <f t="shared" si="34"/>
      </c>
      <c r="O267" s="7" t="str">
        <f t="shared" si="35"/>
        <v>W</v>
      </c>
      <c r="P267" s="7">
        <f t="shared" si="36"/>
      </c>
      <c r="Q267" s="7">
        <f t="shared" si="37"/>
      </c>
      <c r="R267" s="7">
        <f t="shared" si="38"/>
      </c>
      <c r="S267" s="7">
        <f t="shared" si="39"/>
      </c>
      <c r="U267" s="27"/>
    </row>
    <row r="268" spans="1:19" ht="12.75">
      <c r="A268" s="7">
        <v>265</v>
      </c>
      <c r="B268" s="7" t="s">
        <v>13</v>
      </c>
      <c r="C268" s="30" t="s">
        <v>9</v>
      </c>
      <c r="D268" s="16" t="s">
        <v>19</v>
      </c>
      <c r="E268" s="9">
        <v>0.34375</v>
      </c>
      <c r="F268" s="16"/>
      <c r="G268" s="16"/>
      <c r="J268" s="32">
        <v>41496.64931712963</v>
      </c>
      <c r="K268" s="8">
        <v>41496.30556712963</v>
      </c>
      <c r="L268" s="7">
        <f t="shared" si="32"/>
      </c>
      <c r="M268" s="7" t="str">
        <f t="shared" si="33"/>
        <v>WF</v>
      </c>
      <c r="N268" s="7">
        <f t="shared" si="34"/>
      </c>
      <c r="O268" s="7" t="str">
        <f t="shared" si="35"/>
        <v>W</v>
      </c>
      <c r="P268" s="7">
        <f t="shared" si="36"/>
      </c>
      <c r="Q268" s="7">
        <f t="shared" si="37"/>
      </c>
      <c r="R268" s="7">
        <f t="shared" si="38"/>
      </c>
      <c r="S268" s="7">
        <f t="shared" si="39"/>
      </c>
    </row>
    <row r="269" spans="1:19" ht="12.75">
      <c r="A269" s="7">
        <v>266</v>
      </c>
      <c r="B269" s="7" t="s">
        <v>13</v>
      </c>
      <c r="C269" s="30" t="s">
        <v>558</v>
      </c>
      <c r="D269" s="16" t="s">
        <v>911</v>
      </c>
      <c r="E269" s="9">
        <v>0.34375</v>
      </c>
      <c r="F269" s="16"/>
      <c r="G269" s="16"/>
      <c r="J269" s="32">
        <v>41496.64840277778</v>
      </c>
      <c r="K269" s="8">
        <v>41496.30465277778</v>
      </c>
      <c r="L269" s="7">
        <f t="shared" si="32"/>
      </c>
      <c r="M269" s="7" t="str">
        <f t="shared" si="33"/>
        <v>WF</v>
      </c>
      <c r="N269" s="7">
        <f t="shared" si="34"/>
      </c>
      <c r="O269" s="7" t="str">
        <f t="shared" si="35"/>
        <v>W</v>
      </c>
      <c r="P269" s="7">
        <f t="shared" si="36"/>
      </c>
      <c r="Q269" s="7">
        <f t="shared" si="37"/>
      </c>
      <c r="R269" s="7">
        <f t="shared" si="38"/>
      </c>
      <c r="S269" s="7">
        <f t="shared" si="39"/>
      </c>
    </row>
    <row r="270" spans="1:19" ht="12.75">
      <c r="A270" s="7">
        <v>267</v>
      </c>
      <c r="B270" s="7" t="s">
        <v>13</v>
      </c>
      <c r="C270" s="30" t="s">
        <v>8</v>
      </c>
      <c r="D270" s="16" t="s">
        <v>912</v>
      </c>
      <c r="E270" s="9">
        <v>0.3340277777777778</v>
      </c>
      <c r="F270" s="16"/>
      <c r="G270" s="16"/>
      <c r="J270" s="32">
        <v>41496.796435185184</v>
      </c>
      <c r="K270" s="8">
        <v>41496.46240740741</v>
      </c>
      <c r="L270" s="7">
        <f t="shared" si="32"/>
      </c>
      <c r="M270" s="7" t="str">
        <f t="shared" si="33"/>
        <v>WF</v>
      </c>
      <c r="N270" s="7">
        <f t="shared" si="34"/>
      </c>
      <c r="O270" s="7" t="str">
        <f t="shared" si="35"/>
        <v>W</v>
      </c>
      <c r="P270" s="7">
        <f t="shared" si="36"/>
      </c>
      <c r="Q270" s="7">
        <f t="shared" si="37"/>
      </c>
      <c r="R270" s="7">
        <f t="shared" si="38"/>
      </c>
      <c r="S270" s="7">
        <f t="shared" si="39"/>
      </c>
    </row>
    <row r="271" spans="1:19" ht="12.75">
      <c r="A271" s="7">
        <v>268</v>
      </c>
      <c r="B271" s="7" t="s">
        <v>13</v>
      </c>
      <c r="C271" s="30" t="s">
        <v>532</v>
      </c>
      <c r="D271" s="16" t="s">
        <v>306</v>
      </c>
      <c r="E271" s="9">
        <v>0.3361111111111111</v>
      </c>
      <c r="F271" s="16"/>
      <c r="G271" s="16"/>
      <c r="J271" s="32">
        <v>41496.6343287037</v>
      </c>
      <c r="K271" s="8">
        <v>41496.29821759259</v>
      </c>
      <c r="L271" s="7">
        <f t="shared" si="32"/>
      </c>
      <c r="M271" s="7" t="str">
        <f t="shared" si="33"/>
        <v>WF</v>
      </c>
      <c r="N271" s="7">
        <f t="shared" si="34"/>
      </c>
      <c r="O271" s="7" t="str">
        <f t="shared" si="35"/>
        <v>W</v>
      </c>
      <c r="P271" s="7">
        <f t="shared" si="36"/>
      </c>
      <c r="Q271" s="7">
        <f t="shared" si="37"/>
      </c>
      <c r="R271" s="7">
        <f t="shared" si="38"/>
      </c>
      <c r="S271" s="7">
        <f t="shared" si="39"/>
      </c>
    </row>
    <row r="272" spans="1:19" ht="12.75">
      <c r="A272" s="7">
        <v>269</v>
      </c>
      <c r="B272" s="7" t="s">
        <v>13</v>
      </c>
      <c r="C272" s="30" t="s">
        <v>10</v>
      </c>
      <c r="D272" s="16" t="s">
        <v>56</v>
      </c>
      <c r="E272" s="9">
        <v>0.34791666666666665</v>
      </c>
      <c r="F272" s="16"/>
      <c r="G272" s="16"/>
      <c r="J272" s="32">
        <v>41496.67954861111</v>
      </c>
      <c r="K272" s="8">
        <v>41496.33163194444</v>
      </c>
      <c r="L272" s="7">
        <f t="shared" si="32"/>
      </c>
      <c r="M272" s="7" t="str">
        <f t="shared" si="33"/>
        <v>WF</v>
      </c>
      <c r="N272" s="7">
        <f t="shared" si="34"/>
      </c>
      <c r="O272" s="7" t="str">
        <f t="shared" si="35"/>
        <v>W</v>
      </c>
      <c r="P272" s="7">
        <f t="shared" si="36"/>
      </c>
      <c r="Q272" s="7">
        <f t="shared" si="37"/>
      </c>
      <c r="R272" s="7">
        <f t="shared" si="38"/>
      </c>
      <c r="S272" s="7">
        <f t="shared" si="39"/>
      </c>
    </row>
    <row r="273" spans="1:19" ht="12.75">
      <c r="A273" s="7">
        <v>270</v>
      </c>
      <c r="B273" s="7" t="s">
        <v>226</v>
      </c>
      <c r="C273" s="30" t="s">
        <v>72</v>
      </c>
      <c r="D273" s="16" t="s">
        <v>913</v>
      </c>
      <c r="E273" s="9">
        <v>0.36180555555555555</v>
      </c>
      <c r="F273" s="16"/>
      <c r="G273" s="16" t="s">
        <v>229</v>
      </c>
      <c r="J273" s="32">
        <v>41496.636087962965</v>
      </c>
      <c r="K273" s="8">
        <v>41496.27428240741</v>
      </c>
      <c r="L273" s="7">
        <f t="shared" si="32"/>
      </c>
      <c r="M273" s="7">
        <f t="shared" si="33"/>
      </c>
      <c r="N273" s="7">
        <f t="shared" si="34"/>
      </c>
      <c r="O273" s="7">
        <f t="shared" si="35"/>
      </c>
      <c r="P273" s="7">
        <f t="shared" si="36"/>
      </c>
      <c r="Q273" s="7" t="str">
        <f t="shared" si="37"/>
        <v>RF</v>
      </c>
      <c r="R273" s="7">
        <f t="shared" si="38"/>
      </c>
      <c r="S273" s="7" t="str">
        <f t="shared" si="39"/>
        <v>R</v>
      </c>
    </row>
    <row r="274" spans="1:19" ht="12.75">
      <c r="A274" s="7">
        <v>271</v>
      </c>
      <c r="B274" s="7" t="s">
        <v>226</v>
      </c>
      <c r="C274" s="30" t="s">
        <v>78</v>
      </c>
      <c r="D274" s="16" t="s">
        <v>378</v>
      </c>
      <c r="E274" s="9">
        <v>0.36180555555555555</v>
      </c>
      <c r="F274" s="16"/>
      <c r="G274" s="16" t="s">
        <v>246</v>
      </c>
      <c r="J274" s="32">
        <v>41496.65539351852</v>
      </c>
      <c r="K274" s="8">
        <v>41496.293587962966</v>
      </c>
      <c r="L274" s="7">
        <f t="shared" si="32"/>
      </c>
      <c r="M274" s="7">
        <f t="shared" si="33"/>
      </c>
      <c r="N274" s="7">
        <f t="shared" si="34"/>
      </c>
      <c r="O274" s="7">
        <f t="shared" si="35"/>
      </c>
      <c r="P274" s="7">
        <f t="shared" si="36"/>
      </c>
      <c r="Q274" s="7" t="str">
        <f t="shared" si="37"/>
        <v>RF</v>
      </c>
      <c r="R274" s="7">
        <f t="shared" si="38"/>
      </c>
      <c r="S274" s="7" t="str">
        <f t="shared" si="39"/>
        <v>R</v>
      </c>
    </row>
    <row r="275" spans="1:19" ht="12.75">
      <c r="A275" s="7">
        <v>272</v>
      </c>
      <c r="B275" s="7" t="s">
        <v>13</v>
      </c>
      <c r="C275" s="30" t="s">
        <v>444</v>
      </c>
      <c r="D275" s="16" t="s">
        <v>445</v>
      </c>
      <c r="E275" s="9">
        <v>0.34375</v>
      </c>
      <c r="F275" s="16"/>
      <c r="G275" s="16"/>
      <c r="J275" s="32">
        <v>41496.64127314815</v>
      </c>
      <c r="K275" s="8">
        <v>41496.29752314815</v>
      </c>
      <c r="L275" s="7">
        <f t="shared" si="32"/>
      </c>
      <c r="M275" s="7" t="str">
        <f t="shared" si="33"/>
        <v>WF</v>
      </c>
      <c r="N275" s="7">
        <f t="shared" si="34"/>
      </c>
      <c r="O275" s="7" t="str">
        <f t="shared" si="35"/>
        <v>W</v>
      </c>
      <c r="P275" s="7">
        <f t="shared" si="36"/>
      </c>
      <c r="Q275" s="7">
        <f t="shared" si="37"/>
      </c>
      <c r="R275" s="7">
        <f t="shared" si="38"/>
      </c>
      <c r="S275" s="7">
        <f t="shared" si="39"/>
      </c>
    </row>
    <row r="276" spans="1:19" ht="12.75">
      <c r="A276" s="7">
        <v>273</v>
      </c>
      <c r="B276" s="7" t="s">
        <v>13</v>
      </c>
      <c r="C276" s="30" t="s">
        <v>69</v>
      </c>
      <c r="D276" s="16" t="s">
        <v>186</v>
      </c>
      <c r="E276" s="9">
        <v>0.34375</v>
      </c>
      <c r="F276" s="16"/>
      <c r="G276" s="16"/>
      <c r="J276" s="32">
        <v>41496.657430555555</v>
      </c>
      <c r="K276" s="8">
        <v>41496.313680555555</v>
      </c>
      <c r="L276" s="7">
        <f t="shared" si="32"/>
      </c>
      <c r="M276" s="7" t="str">
        <f t="shared" si="33"/>
        <v>WF</v>
      </c>
      <c r="N276" s="7">
        <f t="shared" si="34"/>
      </c>
      <c r="O276" s="7" t="str">
        <f t="shared" si="35"/>
        <v>W</v>
      </c>
      <c r="P276" s="7">
        <f t="shared" si="36"/>
      </c>
      <c r="Q276" s="7">
        <f t="shared" si="37"/>
      </c>
      <c r="R276" s="7">
        <f t="shared" si="38"/>
      </c>
      <c r="S276" s="7">
        <f t="shared" si="39"/>
      </c>
    </row>
    <row r="277" spans="1:19" ht="12.75">
      <c r="A277" s="7">
        <v>274</v>
      </c>
      <c r="B277" s="7" t="s">
        <v>13</v>
      </c>
      <c r="C277" s="30" t="s">
        <v>8</v>
      </c>
      <c r="D277" s="16" t="s">
        <v>108</v>
      </c>
      <c r="E277" s="9">
        <v>0.34375</v>
      </c>
      <c r="F277" s="16"/>
      <c r="G277" s="16"/>
      <c r="J277" s="32">
        <v>41496.74037037037</v>
      </c>
      <c r="K277" s="8">
        <v>41496.39662037037</v>
      </c>
      <c r="L277" s="7">
        <f t="shared" si="32"/>
      </c>
      <c r="M277" s="7" t="str">
        <f t="shared" si="33"/>
        <v>WF</v>
      </c>
      <c r="N277" s="7">
        <f t="shared" si="34"/>
      </c>
      <c r="O277" s="7" t="str">
        <f t="shared" si="35"/>
        <v>W</v>
      </c>
      <c r="P277" s="7">
        <f t="shared" si="36"/>
      </c>
      <c r="Q277" s="7">
        <f t="shared" si="37"/>
      </c>
      <c r="R277" s="7">
        <f t="shared" si="38"/>
      </c>
      <c r="S277" s="7">
        <f t="shared" si="39"/>
      </c>
    </row>
    <row r="278" spans="1:19" ht="12.75">
      <c r="A278" s="7">
        <v>275</v>
      </c>
      <c r="B278" s="7" t="s">
        <v>13</v>
      </c>
      <c r="C278" s="30" t="s">
        <v>9</v>
      </c>
      <c r="D278" s="16" t="s">
        <v>213</v>
      </c>
      <c r="E278" s="9">
        <v>0.36180555555555555</v>
      </c>
      <c r="F278" s="16"/>
      <c r="G278" s="16"/>
      <c r="J278" s="32">
        <v>41496.750601851854</v>
      </c>
      <c r="K278" s="8" t="s">
        <v>514</v>
      </c>
      <c r="L278" s="7" t="str">
        <f t="shared" si="32"/>
        <v>WR</v>
      </c>
      <c r="M278" s="7">
        <f t="shared" si="33"/>
      </c>
      <c r="N278" s="7">
        <f t="shared" si="34"/>
      </c>
      <c r="O278" s="7" t="str">
        <f t="shared" si="35"/>
        <v>W</v>
      </c>
      <c r="P278" s="7">
        <f t="shared" si="36"/>
      </c>
      <c r="Q278" s="7">
        <f t="shared" si="37"/>
      </c>
      <c r="R278" s="7">
        <f t="shared" si="38"/>
      </c>
      <c r="S278" s="7">
        <f t="shared" si="39"/>
      </c>
    </row>
    <row r="279" spans="1:19" ht="12.75">
      <c r="A279" s="7">
        <v>276</v>
      </c>
      <c r="B279" s="7" t="s">
        <v>13</v>
      </c>
      <c r="C279" s="30" t="s">
        <v>127</v>
      </c>
      <c r="D279" s="16" t="s">
        <v>279</v>
      </c>
      <c r="E279" s="9">
        <v>0.35000000000000003</v>
      </c>
      <c r="F279" s="16"/>
      <c r="G279" s="16"/>
      <c r="J279" s="32">
        <v>41496.67747685185</v>
      </c>
      <c r="K279" s="8">
        <v>41496.32747685185</v>
      </c>
      <c r="L279" s="7">
        <f aca="true" t="shared" si="40" ref="L279:L342">IF(($B279="Walker")*(K279="Retired"),"WR","")</f>
      </c>
      <c r="M279" s="7" t="str">
        <f t="shared" si="33"/>
        <v>WF</v>
      </c>
      <c r="N279" s="7">
        <f t="shared" si="34"/>
      </c>
      <c r="O279" s="7" t="str">
        <f t="shared" si="35"/>
        <v>W</v>
      </c>
      <c r="P279" s="7">
        <f t="shared" si="36"/>
      </c>
      <c r="Q279" s="7">
        <f t="shared" si="37"/>
      </c>
      <c r="R279" s="7">
        <f t="shared" si="38"/>
      </c>
      <c r="S279" s="7">
        <f t="shared" si="39"/>
      </c>
    </row>
    <row r="280" spans="1:19" ht="12.75">
      <c r="A280" s="7">
        <v>277</v>
      </c>
      <c r="B280" s="7" t="s">
        <v>13</v>
      </c>
      <c r="C280" s="30" t="s">
        <v>915</v>
      </c>
      <c r="D280" s="16" t="s">
        <v>914</v>
      </c>
      <c r="E280" s="9">
        <v>0.36180555555555555</v>
      </c>
      <c r="F280" s="16"/>
      <c r="G280" s="16"/>
      <c r="J280" s="32">
        <v>41496.71673611111</v>
      </c>
      <c r="K280" s="8" t="s">
        <v>514</v>
      </c>
      <c r="L280" s="7" t="str">
        <f t="shared" si="40"/>
        <v>WR</v>
      </c>
      <c r="M280" s="7">
        <f t="shared" si="33"/>
      </c>
      <c r="N280" s="7">
        <f t="shared" si="34"/>
      </c>
      <c r="O280" s="7" t="str">
        <f t="shared" si="35"/>
        <v>W</v>
      </c>
      <c r="P280" s="7">
        <f t="shared" si="36"/>
      </c>
      <c r="Q280" s="7">
        <f t="shared" si="37"/>
      </c>
      <c r="R280" s="7">
        <f t="shared" si="38"/>
      </c>
      <c r="S280" s="7">
        <f t="shared" si="39"/>
      </c>
    </row>
    <row r="281" spans="1:19" ht="12.75">
      <c r="A281" s="7">
        <v>278</v>
      </c>
      <c r="B281" s="7" t="s">
        <v>13</v>
      </c>
      <c r="C281" s="30" t="s">
        <v>260</v>
      </c>
      <c r="D281" s="16" t="s">
        <v>916</v>
      </c>
      <c r="E281" s="9">
        <v>0.36180555555555555</v>
      </c>
      <c r="F281" s="16"/>
      <c r="G281" s="16"/>
      <c r="J281" s="32">
        <v>41496.71600694444</v>
      </c>
      <c r="K281" s="8" t="s">
        <v>514</v>
      </c>
      <c r="L281" s="7" t="str">
        <f t="shared" si="40"/>
        <v>WR</v>
      </c>
      <c r="M281" s="7">
        <f t="shared" si="33"/>
      </c>
      <c r="N281" s="7">
        <f t="shared" si="34"/>
      </c>
      <c r="O281" s="7" t="str">
        <f t="shared" si="35"/>
        <v>W</v>
      </c>
      <c r="P281" s="7">
        <f t="shared" si="36"/>
      </c>
      <c r="Q281" s="7">
        <f t="shared" si="37"/>
      </c>
      <c r="R281" s="7">
        <f t="shared" si="38"/>
      </c>
      <c r="S281" s="7">
        <f t="shared" si="39"/>
      </c>
    </row>
    <row r="282" spans="1:19" ht="12.75">
      <c r="A282" s="7">
        <v>279</v>
      </c>
      <c r="B282" s="7" t="s">
        <v>13</v>
      </c>
      <c r="C282" s="30" t="s">
        <v>685</v>
      </c>
      <c r="D282" s="16" t="s">
        <v>607</v>
      </c>
      <c r="E282" s="9">
        <v>0.35000000000000003</v>
      </c>
      <c r="F282" s="16"/>
      <c r="G282" s="16"/>
      <c r="J282" s="32">
        <v>41496.699525462966</v>
      </c>
      <c r="K282" s="8">
        <v>41496.34952546296</v>
      </c>
      <c r="L282" s="7">
        <f t="shared" si="40"/>
      </c>
      <c r="M282" s="7" t="str">
        <f t="shared" si="33"/>
        <v>WF</v>
      </c>
      <c r="N282" s="7">
        <f t="shared" si="34"/>
      </c>
      <c r="O282" s="7" t="str">
        <f t="shared" si="35"/>
        <v>W</v>
      </c>
      <c r="P282" s="7">
        <f t="shared" si="36"/>
      </c>
      <c r="Q282" s="7">
        <f t="shared" si="37"/>
      </c>
      <c r="R282" s="7">
        <f t="shared" si="38"/>
      </c>
      <c r="S282" s="7">
        <f t="shared" si="39"/>
      </c>
    </row>
    <row r="283" spans="1:21" ht="12.75">
      <c r="A283" s="7">
        <v>280</v>
      </c>
      <c r="B283" s="7" t="s">
        <v>226</v>
      </c>
      <c r="C283" s="30" t="s">
        <v>917</v>
      </c>
      <c r="D283" s="36" t="s">
        <v>297</v>
      </c>
      <c r="E283" s="9">
        <v>0.3847222222222222</v>
      </c>
      <c r="F283" s="16"/>
      <c r="G283" s="16" t="s">
        <v>229</v>
      </c>
      <c r="J283" s="32">
        <v>41496.67916666667</v>
      </c>
      <c r="K283" s="8">
        <v>41496.294444444444</v>
      </c>
      <c r="L283" s="7">
        <f t="shared" si="40"/>
      </c>
      <c r="M283" s="7">
        <f t="shared" si="33"/>
      </c>
      <c r="N283" s="7">
        <f t="shared" si="34"/>
      </c>
      <c r="O283" s="7">
        <f t="shared" si="35"/>
      </c>
      <c r="P283" s="7">
        <f t="shared" si="36"/>
      </c>
      <c r="Q283" s="7" t="str">
        <f t="shared" si="37"/>
        <v>RF</v>
      </c>
      <c r="R283" s="7">
        <f t="shared" si="38"/>
      </c>
      <c r="S283" s="7" t="str">
        <f t="shared" si="39"/>
        <v>R</v>
      </c>
      <c r="U283" s="27"/>
    </row>
    <row r="284" spans="1:19" ht="12.75">
      <c r="A284" s="7">
        <v>281</v>
      </c>
      <c r="B284" s="7" t="s">
        <v>13</v>
      </c>
      <c r="C284" s="30" t="s">
        <v>62</v>
      </c>
      <c r="D284" s="16" t="s">
        <v>213</v>
      </c>
      <c r="E284" s="9">
        <v>0.36180555555555555</v>
      </c>
      <c r="F284" s="16"/>
      <c r="G284" s="16"/>
      <c r="J284" s="32">
        <v>41496.75109953704</v>
      </c>
      <c r="K284" s="8" t="s">
        <v>514</v>
      </c>
      <c r="L284" s="7" t="str">
        <f t="shared" si="40"/>
        <v>WR</v>
      </c>
      <c r="M284" s="7">
        <f t="shared" si="33"/>
      </c>
      <c r="N284" s="7">
        <f t="shared" si="34"/>
      </c>
      <c r="O284" s="7" t="str">
        <f t="shared" si="35"/>
        <v>W</v>
      </c>
      <c r="P284" s="7">
        <f t="shared" si="36"/>
      </c>
      <c r="Q284" s="7">
        <f t="shared" si="37"/>
      </c>
      <c r="R284" s="7">
        <f t="shared" si="38"/>
      </c>
      <c r="S284" s="7">
        <f t="shared" si="39"/>
      </c>
    </row>
    <row r="285" spans="1:19" ht="12.75">
      <c r="A285" s="7">
        <v>282</v>
      </c>
      <c r="B285" s="7" t="s">
        <v>13</v>
      </c>
      <c r="C285" s="30" t="s">
        <v>918</v>
      </c>
      <c r="D285" s="16" t="s">
        <v>587</v>
      </c>
      <c r="E285" s="9">
        <v>0.3527777777777778</v>
      </c>
      <c r="F285" s="16"/>
      <c r="G285" s="16"/>
      <c r="J285" s="32">
        <v>41496.784467592595</v>
      </c>
      <c r="K285" s="8">
        <v>41496.43168981482</v>
      </c>
      <c r="L285" s="7">
        <f t="shared" si="40"/>
      </c>
      <c r="M285" s="7" t="str">
        <f t="shared" si="33"/>
        <v>WF</v>
      </c>
      <c r="N285" s="7">
        <f t="shared" si="34"/>
      </c>
      <c r="O285" s="7" t="str">
        <f t="shared" si="35"/>
        <v>W</v>
      </c>
      <c r="P285" s="7">
        <f t="shared" si="36"/>
      </c>
      <c r="Q285" s="7">
        <f t="shared" si="37"/>
      </c>
      <c r="R285" s="7">
        <f t="shared" si="38"/>
      </c>
      <c r="S285" s="7">
        <f t="shared" si="39"/>
      </c>
    </row>
    <row r="286" spans="1:19" ht="12.75">
      <c r="A286" s="7">
        <v>283</v>
      </c>
      <c r="B286" s="7" t="s">
        <v>226</v>
      </c>
      <c r="C286" s="30" t="s">
        <v>74</v>
      </c>
      <c r="D286" s="16" t="s">
        <v>919</v>
      </c>
      <c r="E286" s="9">
        <v>0.36041666666666666</v>
      </c>
      <c r="F286" s="16"/>
      <c r="G286" s="16" t="s">
        <v>235</v>
      </c>
      <c r="J286" s="32">
        <v>41496.644328703704</v>
      </c>
      <c r="K286" s="8">
        <v>41496.28391203703</v>
      </c>
      <c r="L286" s="7">
        <f t="shared" si="40"/>
      </c>
      <c r="M286" s="7">
        <f t="shared" si="33"/>
      </c>
      <c r="N286" s="7">
        <f t="shared" si="34"/>
      </c>
      <c r="O286" s="7">
        <f t="shared" si="35"/>
      </c>
      <c r="P286" s="7">
        <f t="shared" si="36"/>
      </c>
      <c r="Q286" s="7" t="str">
        <f t="shared" si="37"/>
        <v>RF</v>
      </c>
      <c r="R286" s="7">
        <f t="shared" si="38"/>
      </c>
      <c r="S286" s="7" t="str">
        <f t="shared" si="39"/>
        <v>R</v>
      </c>
    </row>
    <row r="287" spans="1:19" ht="12.75">
      <c r="A287" s="7">
        <v>284</v>
      </c>
      <c r="B287" s="7" t="s">
        <v>226</v>
      </c>
      <c r="C287" s="30" t="s">
        <v>66</v>
      </c>
      <c r="D287" s="16" t="s">
        <v>575</v>
      </c>
      <c r="E287" s="9">
        <v>0.4222222222222222</v>
      </c>
      <c r="F287" s="16"/>
      <c r="G287" s="16" t="s">
        <v>229</v>
      </c>
      <c r="J287" s="32">
        <v>41496.63805555556</v>
      </c>
      <c r="K287" s="8">
        <v>41496.215833333335</v>
      </c>
      <c r="L287" s="7">
        <f t="shared" si="40"/>
      </c>
      <c r="M287" s="7">
        <f t="shared" si="33"/>
      </c>
      <c r="N287" s="7">
        <f t="shared" si="34"/>
      </c>
      <c r="O287" s="7">
        <f t="shared" si="35"/>
      </c>
      <c r="P287" s="7">
        <f t="shared" si="36"/>
      </c>
      <c r="Q287" s="7" t="str">
        <f t="shared" si="37"/>
        <v>RF</v>
      </c>
      <c r="R287" s="7">
        <f t="shared" si="38"/>
      </c>
      <c r="S287" s="7" t="str">
        <f t="shared" si="39"/>
        <v>R</v>
      </c>
    </row>
    <row r="288" spans="1:21" ht="12.75">
      <c r="A288" s="7">
        <v>285</v>
      </c>
      <c r="B288" s="7" t="s">
        <v>13</v>
      </c>
      <c r="C288" s="30" t="s">
        <v>505</v>
      </c>
      <c r="D288" s="16" t="s">
        <v>920</v>
      </c>
      <c r="E288" s="9">
        <v>0.35555555555555557</v>
      </c>
      <c r="F288" s="16"/>
      <c r="G288" s="16"/>
      <c r="J288" s="32">
        <v>41496.76383101852</v>
      </c>
      <c r="K288" s="8">
        <v>41496.40827546296</v>
      </c>
      <c r="L288" s="7">
        <f t="shared" si="40"/>
      </c>
      <c r="M288" s="7" t="str">
        <f t="shared" si="33"/>
        <v>WF</v>
      </c>
      <c r="N288" s="7">
        <f t="shared" si="34"/>
      </c>
      <c r="O288" s="7" t="str">
        <f t="shared" si="35"/>
        <v>W</v>
      </c>
      <c r="P288" s="7">
        <f t="shared" si="36"/>
      </c>
      <c r="Q288" s="7">
        <f t="shared" si="37"/>
      </c>
      <c r="R288" s="7">
        <f t="shared" si="38"/>
      </c>
      <c r="S288" s="7">
        <f t="shared" si="39"/>
      </c>
      <c r="U288" s="27"/>
    </row>
    <row r="289" spans="1:19" ht="12.75">
      <c r="A289" s="7">
        <v>286</v>
      </c>
      <c r="B289" s="7" t="s">
        <v>226</v>
      </c>
      <c r="C289" s="30" t="s">
        <v>230</v>
      </c>
      <c r="D289" s="16" t="s">
        <v>134</v>
      </c>
      <c r="E289" s="9">
        <v>0.3638888888888889</v>
      </c>
      <c r="F289" s="16"/>
      <c r="G289" s="16" t="s">
        <v>246</v>
      </c>
      <c r="J289" s="32">
        <v>41496.6734375</v>
      </c>
      <c r="K289" s="8">
        <v>41496.30954861111</v>
      </c>
      <c r="L289" s="7">
        <f t="shared" si="40"/>
      </c>
      <c r="M289" s="7">
        <f t="shared" si="33"/>
      </c>
      <c r="N289" s="7">
        <f t="shared" si="34"/>
      </c>
      <c r="O289" s="7">
        <f t="shared" si="35"/>
      </c>
      <c r="P289" s="7">
        <f t="shared" si="36"/>
      </c>
      <c r="Q289" s="7" t="str">
        <f t="shared" si="37"/>
        <v>RF</v>
      </c>
      <c r="R289" s="7">
        <f t="shared" si="38"/>
      </c>
      <c r="S289" s="7" t="str">
        <f t="shared" si="39"/>
        <v>R</v>
      </c>
    </row>
    <row r="290" spans="1:19" ht="12.75">
      <c r="A290" s="7">
        <v>287</v>
      </c>
      <c r="B290" s="7" t="s">
        <v>226</v>
      </c>
      <c r="C290" s="30" t="s">
        <v>149</v>
      </c>
      <c r="D290" s="16" t="s">
        <v>101</v>
      </c>
      <c r="E290" s="9">
        <v>0.3638888888888889</v>
      </c>
      <c r="F290" s="16"/>
      <c r="G290" s="16" t="s">
        <v>232</v>
      </c>
      <c r="J290" s="32">
        <v>41496.673946759256</v>
      </c>
      <c r="K290" s="8">
        <v>41496.31005787037</v>
      </c>
      <c r="L290" s="7">
        <f t="shared" si="40"/>
      </c>
      <c r="M290" s="7">
        <f t="shared" si="33"/>
      </c>
      <c r="N290" s="7">
        <f t="shared" si="34"/>
      </c>
      <c r="O290" s="7">
        <f t="shared" si="35"/>
      </c>
      <c r="P290" s="7">
        <f t="shared" si="36"/>
      </c>
      <c r="Q290" s="7" t="str">
        <f t="shared" si="37"/>
        <v>RF</v>
      </c>
      <c r="R290" s="7">
        <f t="shared" si="38"/>
      </c>
      <c r="S290" s="7" t="str">
        <f t="shared" si="39"/>
        <v>R</v>
      </c>
    </row>
    <row r="291" spans="1:19" ht="12.75">
      <c r="A291" s="7">
        <v>288</v>
      </c>
      <c r="B291" s="7" t="s">
        <v>13</v>
      </c>
      <c r="C291" s="30" t="s">
        <v>326</v>
      </c>
      <c r="D291" s="16" t="s">
        <v>297</v>
      </c>
      <c r="E291" s="9">
        <v>0.3847222222222222</v>
      </c>
      <c r="F291" s="16"/>
      <c r="G291" s="16"/>
      <c r="J291" s="32">
        <v>41496.67984953704</v>
      </c>
      <c r="K291" s="8">
        <v>41496.295127314814</v>
      </c>
      <c r="L291" s="7">
        <f t="shared" si="40"/>
      </c>
      <c r="M291" s="7" t="str">
        <f t="shared" si="33"/>
        <v>WF</v>
      </c>
      <c r="N291" s="7">
        <f t="shared" si="34"/>
      </c>
      <c r="O291" s="7" t="str">
        <f t="shared" si="35"/>
        <v>W</v>
      </c>
      <c r="P291" s="7">
        <f t="shared" si="36"/>
      </c>
      <c r="Q291" s="7">
        <f t="shared" si="37"/>
      </c>
      <c r="R291" s="7">
        <f t="shared" si="38"/>
      </c>
      <c r="S291" s="7">
        <f t="shared" si="39"/>
      </c>
    </row>
    <row r="292" spans="1:19" ht="12.75">
      <c r="A292" s="7">
        <v>289</v>
      </c>
      <c r="B292" s="7" t="s">
        <v>13</v>
      </c>
      <c r="C292" s="30" t="s">
        <v>49</v>
      </c>
      <c r="D292" s="16" t="s">
        <v>183</v>
      </c>
      <c r="E292" s="9">
        <v>0.3590277777777778</v>
      </c>
      <c r="F292" s="16"/>
      <c r="G292" s="16"/>
      <c r="J292" s="32">
        <v>41496.71451388889</v>
      </c>
      <c r="K292" s="8">
        <v>41496.35548611111</v>
      </c>
      <c r="L292" s="7">
        <f t="shared" si="40"/>
      </c>
      <c r="M292" s="7" t="str">
        <f t="shared" si="33"/>
        <v>WF</v>
      </c>
      <c r="N292" s="7">
        <f t="shared" si="34"/>
      </c>
      <c r="O292" s="7" t="str">
        <f t="shared" si="35"/>
        <v>W</v>
      </c>
      <c r="P292" s="7">
        <f t="shared" si="36"/>
      </c>
      <c r="Q292" s="7">
        <f t="shared" si="37"/>
      </c>
      <c r="R292" s="7">
        <f t="shared" si="38"/>
      </c>
      <c r="S292" s="7">
        <f t="shared" si="39"/>
      </c>
    </row>
    <row r="293" spans="1:19" ht="12.75">
      <c r="A293" s="7">
        <v>290</v>
      </c>
      <c r="B293" s="7" t="s">
        <v>13</v>
      </c>
      <c r="C293" s="30" t="s">
        <v>72</v>
      </c>
      <c r="D293" s="16" t="s">
        <v>703</v>
      </c>
      <c r="E293" s="9">
        <v>0.3590277777777778</v>
      </c>
      <c r="J293" s="32">
        <v>41496.66804398148</v>
      </c>
      <c r="K293" s="8">
        <v>41496.309016203704</v>
      </c>
      <c r="L293" s="7">
        <f t="shared" si="40"/>
      </c>
      <c r="M293" s="7" t="str">
        <f t="shared" si="33"/>
        <v>WF</v>
      </c>
      <c r="N293" s="7">
        <f t="shared" si="34"/>
      </c>
      <c r="O293" s="7" t="str">
        <f t="shared" si="35"/>
        <v>W</v>
      </c>
      <c r="P293" s="7">
        <f t="shared" si="36"/>
      </c>
      <c r="Q293" s="7">
        <f t="shared" si="37"/>
      </c>
      <c r="R293" s="7">
        <f t="shared" si="38"/>
      </c>
      <c r="S293" s="7">
        <f t="shared" si="39"/>
      </c>
    </row>
    <row r="294" spans="1:19" ht="12.75">
      <c r="A294" s="26">
        <v>291</v>
      </c>
      <c r="B294" s="25" t="s">
        <v>13</v>
      </c>
      <c r="C294" s="30" t="s">
        <v>145</v>
      </c>
      <c r="D294" s="30" t="s">
        <v>103</v>
      </c>
      <c r="E294" s="9">
        <v>0.36180555555555555</v>
      </c>
      <c r="F294" s="17"/>
      <c r="G294" s="17"/>
      <c r="H294" s="17"/>
      <c r="I294" s="17"/>
      <c r="J294" s="34">
        <v>41496.68662037037</v>
      </c>
      <c r="K294" s="29">
        <v>41496.32481481481</v>
      </c>
      <c r="L294" s="7">
        <f t="shared" si="40"/>
      </c>
      <c r="M294" s="7" t="str">
        <f t="shared" si="33"/>
        <v>WF</v>
      </c>
      <c r="N294" s="7">
        <f t="shared" si="34"/>
      </c>
      <c r="O294" s="7" t="str">
        <f t="shared" si="35"/>
        <v>W</v>
      </c>
      <c r="P294" s="7">
        <f t="shared" si="36"/>
      </c>
      <c r="Q294" s="7">
        <f t="shared" si="37"/>
      </c>
      <c r="R294" s="7">
        <f t="shared" si="38"/>
      </c>
      <c r="S294" s="7">
        <f t="shared" si="39"/>
      </c>
    </row>
    <row r="295" spans="1:19" ht="12.75">
      <c r="A295" s="26">
        <v>292</v>
      </c>
      <c r="B295" s="26" t="s">
        <v>226</v>
      </c>
      <c r="C295" s="30" t="s">
        <v>200</v>
      </c>
      <c r="D295" s="30" t="s">
        <v>201</v>
      </c>
      <c r="E295" s="9">
        <v>0.4222222222222222</v>
      </c>
      <c r="F295" s="27"/>
      <c r="G295" s="17" t="s">
        <v>231</v>
      </c>
      <c r="H295" s="27"/>
      <c r="I295" s="27"/>
      <c r="J295" s="35">
        <v>41496.67167824074</v>
      </c>
      <c r="K295" s="28">
        <v>41496.249456018515</v>
      </c>
      <c r="L295" s="7">
        <f t="shared" si="40"/>
      </c>
      <c r="M295" s="7">
        <f t="shared" si="33"/>
      </c>
      <c r="N295" s="7">
        <f t="shared" si="34"/>
      </c>
      <c r="O295" s="7">
        <f t="shared" si="35"/>
      </c>
      <c r="P295" s="7">
        <f t="shared" si="36"/>
      </c>
      <c r="Q295" s="7" t="str">
        <f t="shared" si="37"/>
        <v>RF</v>
      </c>
      <c r="R295" s="7">
        <f t="shared" si="38"/>
      </c>
      <c r="S295" s="7" t="str">
        <f t="shared" si="39"/>
        <v>R</v>
      </c>
    </row>
    <row r="296" spans="1:19" ht="12.75">
      <c r="A296" s="26">
        <v>293</v>
      </c>
      <c r="B296" s="26" t="s">
        <v>13</v>
      </c>
      <c r="C296" s="30" t="s">
        <v>702</v>
      </c>
      <c r="D296" s="30" t="s">
        <v>212</v>
      </c>
      <c r="E296" s="9">
        <v>0.3611111111111111</v>
      </c>
      <c r="F296" s="27"/>
      <c r="G296" s="27"/>
      <c r="H296" s="27"/>
      <c r="I296" s="27"/>
      <c r="J296" s="35">
        <v>41496.85606481481</v>
      </c>
      <c r="K296" s="28" t="s">
        <v>514</v>
      </c>
      <c r="L296" s="7" t="str">
        <f t="shared" si="40"/>
        <v>WR</v>
      </c>
      <c r="M296" s="7">
        <f t="shared" si="33"/>
      </c>
      <c r="N296" s="7">
        <f t="shared" si="34"/>
      </c>
      <c r="O296" s="7" t="str">
        <f t="shared" si="35"/>
        <v>W</v>
      </c>
      <c r="P296" s="7">
        <f t="shared" si="36"/>
      </c>
      <c r="Q296" s="7">
        <f t="shared" si="37"/>
      </c>
      <c r="R296" s="7">
        <f t="shared" si="38"/>
      </c>
      <c r="S296" s="7">
        <f t="shared" si="39"/>
      </c>
    </row>
    <row r="297" spans="1:19" ht="12.75">
      <c r="A297" s="26">
        <v>294</v>
      </c>
      <c r="B297" s="26" t="s">
        <v>13</v>
      </c>
      <c r="C297" s="30" t="s">
        <v>793</v>
      </c>
      <c r="D297" s="30" t="s">
        <v>212</v>
      </c>
      <c r="E297" s="9">
        <v>0.3611111111111111</v>
      </c>
      <c r="F297" s="27"/>
      <c r="G297" s="27"/>
      <c r="H297" s="27"/>
      <c r="I297" s="27"/>
      <c r="J297" s="35">
        <v>41496.72383101852</v>
      </c>
      <c r="K297" s="28" t="s">
        <v>514</v>
      </c>
      <c r="L297" s="7" t="str">
        <f t="shared" si="40"/>
        <v>WR</v>
      </c>
      <c r="M297" s="7">
        <f t="shared" si="33"/>
      </c>
      <c r="N297" s="7">
        <f t="shared" si="34"/>
      </c>
      <c r="O297" s="7" t="str">
        <f t="shared" si="35"/>
        <v>W</v>
      </c>
      <c r="P297" s="7">
        <f t="shared" si="36"/>
      </c>
      <c r="Q297" s="7">
        <f t="shared" si="37"/>
      </c>
      <c r="R297" s="7">
        <f t="shared" si="38"/>
      </c>
      <c r="S297" s="7">
        <f t="shared" si="39"/>
      </c>
    </row>
    <row r="298" spans="1:19" ht="12.75">
      <c r="A298" s="26">
        <v>295</v>
      </c>
      <c r="B298" s="26" t="s">
        <v>13</v>
      </c>
      <c r="C298" s="30" t="s">
        <v>864</v>
      </c>
      <c r="D298" s="30" t="s">
        <v>921</v>
      </c>
      <c r="E298" s="9">
        <v>0.3611111111111111</v>
      </c>
      <c r="F298" s="27"/>
      <c r="G298" s="27"/>
      <c r="H298" s="27"/>
      <c r="I298" s="27"/>
      <c r="J298" s="35">
        <v>41496.85649305556</v>
      </c>
      <c r="K298" s="28" t="s">
        <v>514</v>
      </c>
      <c r="L298" s="7" t="str">
        <f t="shared" si="40"/>
        <v>WR</v>
      </c>
      <c r="M298" s="7">
        <f t="shared" si="33"/>
      </c>
      <c r="N298" s="7">
        <f t="shared" si="34"/>
      </c>
      <c r="O298" s="7" t="str">
        <f t="shared" si="35"/>
        <v>W</v>
      </c>
      <c r="P298" s="7">
        <f t="shared" si="36"/>
      </c>
      <c r="Q298" s="7">
        <f t="shared" si="37"/>
      </c>
      <c r="R298" s="7">
        <f t="shared" si="38"/>
      </c>
      <c r="S298" s="7">
        <f t="shared" si="39"/>
      </c>
    </row>
    <row r="299" spans="1:19" ht="12.75">
      <c r="A299" s="26">
        <v>296</v>
      </c>
      <c r="B299" s="26" t="s">
        <v>13</v>
      </c>
      <c r="C299" s="30" t="s">
        <v>66</v>
      </c>
      <c r="D299" s="30" t="s">
        <v>623</v>
      </c>
      <c r="E299" s="9">
        <v>0.3611111111111111</v>
      </c>
      <c r="F299" s="27"/>
      <c r="G299" s="27"/>
      <c r="H299" s="27"/>
      <c r="I299" s="27"/>
      <c r="J299" s="35">
        <v>41496.85633101852</v>
      </c>
      <c r="K299" s="28" t="s">
        <v>514</v>
      </c>
      <c r="L299" s="7" t="str">
        <f t="shared" si="40"/>
        <v>WR</v>
      </c>
      <c r="M299" s="7">
        <f t="shared" si="33"/>
      </c>
      <c r="N299" s="7">
        <f t="shared" si="34"/>
      </c>
      <c r="O299" s="7" t="str">
        <f t="shared" si="35"/>
        <v>W</v>
      </c>
      <c r="P299" s="7">
        <f t="shared" si="36"/>
      </c>
      <c r="Q299" s="7">
        <f t="shared" si="37"/>
      </c>
      <c r="R299" s="7">
        <f t="shared" si="38"/>
      </c>
      <c r="S299" s="7">
        <f t="shared" si="39"/>
      </c>
    </row>
    <row r="300" spans="1:19" ht="12.75">
      <c r="A300" s="26">
        <v>297</v>
      </c>
      <c r="B300" s="26" t="s">
        <v>13</v>
      </c>
      <c r="C300" s="30" t="s">
        <v>93</v>
      </c>
      <c r="D300" s="30" t="s">
        <v>922</v>
      </c>
      <c r="E300" s="9">
        <v>0.3611111111111111</v>
      </c>
      <c r="F300" s="27"/>
      <c r="G300" s="27"/>
      <c r="H300" s="27"/>
      <c r="I300" s="27"/>
      <c r="J300" s="35">
        <v>41496.72861111111</v>
      </c>
      <c r="K300" s="28">
        <v>41496.3675</v>
      </c>
      <c r="L300" s="7">
        <f t="shared" si="40"/>
      </c>
      <c r="M300" s="7" t="str">
        <f t="shared" si="33"/>
        <v>WF</v>
      </c>
      <c r="N300" s="7">
        <f t="shared" si="34"/>
      </c>
      <c r="O300" s="7" t="str">
        <f t="shared" si="35"/>
        <v>W</v>
      </c>
      <c r="P300" s="7">
        <f t="shared" si="36"/>
      </c>
      <c r="Q300" s="7">
        <f t="shared" si="37"/>
      </c>
      <c r="R300" s="7">
        <f t="shared" si="38"/>
      </c>
      <c r="S300" s="7">
        <f t="shared" si="39"/>
      </c>
    </row>
    <row r="301" spans="1:19" ht="12.75">
      <c r="A301" s="26">
        <v>298</v>
      </c>
      <c r="B301" s="26" t="s">
        <v>13</v>
      </c>
      <c r="C301" s="30" t="s">
        <v>62</v>
      </c>
      <c r="D301" s="30" t="s">
        <v>223</v>
      </c>
      <c r="E301" s="9">
        <v>0.3611111111111111</v>
      </c>
      <c r="F301" s="27"/>
      <c r="G301" s="17"/>
      <c r="H301" s="27"/>
      <c r="I301" s="27"/>
      <c r="J301" s="35">
        <v>41496.72827546296</v>
      </c>
      <c r="K301" s="28">
        <v>41496.367164351854</v>
      </c>
      <c r="L301" s="7">
        <f t="shared" si="40"/>
      </c>
      <c r="M301" s="7" t="str">
        <f t="shared" si="33"/>
        <v>WF</v>
      </c>
      <c r="N301" s="7">
        <f t="shared" si="34"/>
      </c>
      <c r="O301" s="7" t="str">
        <f t="shared" si="35"/>
        <v>W</v>
      </c>
      <c r="P301" s="7">
        <f t="shared" si="36"/>
      </c>
      <c r="Q301" s="7">
        <f t="shared" si="37"/>
      </c>
      <c r="R301" s="7">
        <f t="shared" si="38"/>
      </c>
      <c r="S301" s="7">
        <f t="shared" si="39"/>
      </c>
    </row>
    <row r="302" spans="1:19" ht="12.75">
      <c r="A302" s="26">
        <v>299</v>
      </c>
      <c r="B302" s="26" t="s">
        <v>13</v>
      </c>
      <c r="C302" s="30" t="s">
        <v>923</v>
      </c>
      <c r="D302" s="30" t="s">
        <v>924</v>
      </c>
      <c r="E302" s="9">
        <v>0.3847222222222222</v>
      </c>
      <c r="F302" s="27"/>
      <c r="G302" s="27"/>
      <c r="H302" s="27"/>
      <c r="I302" s="27"/>
      <c r="J302" s="35">
        <v>41496.679664351854</v>
      </c>
      <c r="K302" s="28">
        <v>41496.29494212963</v>
      </c>
      <c r="L302" s="7">
        <f t="shared" si="40"/>
      </c>
      <c r="M302" s="7" t="str">
        <f t="shared" si="33"/>
        <v>WF</v>
      </c>
      <c r="N302" s="7">
        <f t="shared" si="34"/>
      </c>
      <c r="O302" s="7" t="str">
        <f t="shared" si="35"/>
        <v>W</v>
      </c>
      <c r="P302" s="7">
        <f t="shared" si="36"/>
      </c>
      <c r="Q302" s="7">
        <f t="shared" si="37"/>
      </c>
      <c r="R302" s="7">
        <f t="shared" si="38"/>
      </c>
      <c r="S302" s="7">
        <f t="shared" si="39"/>
      </c>
    </row>
    <row r="303" spans="1:19" ht="12.75">
      <c r="A303" s="7">
        <v>300</v>
      </c>
      <c r="B303" s="7" t="s">
        <v>13</v>
      </c>
      <c r="C303" s="30" t="s">
        <v>534</v>
      </c>
      <c r="D303" s="30" t="s">
        <v>224</v>
      </c>
      <c r="E303" s="9">
        <v>0.3736111111111111</v>
      </c>
      <c r="G303" s="16"/>
      <c r="J303" s="32">
        <v>41496.83346064815</v>
      </c>
      <c r="K303" s="8">
        <v>41496.45984953704</v>
      </c>
      <c r="L303" s="7">
        <f t="shared" si="40"/>
      </c>
      <c r="M303" s="7" t="str">
        <f t="shared" si="33"/>
        <v>WF</v>
      </c>
      <c r="N303" s="7">
        <f t="shared" si="34"/>
      </c>
      <c r="O303" s="7" t="str">
        <f t="shared" si="35"/>
        <v>W</v>
      </c>
      <c r="P303" s="7">
        <f t="shared" si="36"/>
      </c>
      <c r="Q303" s="7">
        <f t="shared" si="37"/>
      </c>
      <c r="R303" s="7">
        <f t="shared" si="38"/>
      </c>
      <c r="S303" s="7">
        <f t="shared" si="39"/>
      </c>
    </row>
    <row r="304" spans="1:19" ht="12.75">
      <c r="A304" s="7">
        <v>301</v>
      </c>
      <c r="B304" s="7" t="s">
        <v>13</v>
      </c>
      <c r="C304" s="30" t="s">
        <v>117</v>
      </c>
      <c r="D304" s="30" t="s">
        <v>925</v>
      </c>
      <c r="E304" s="9">
        <v>0.3736111111111111</v>
      </c>
      <c r="G304" s="16"/>
      <c r="J304" s="32">
        <v>41496.69032407407</v>
      </c>
      <c r="K304" s="8" t="s">
        <v>514</v>
      </c>
      <c r="L304" s="7" t="str">
        <f t="shared" si="40"/>
        <v>WR</v>
      </c>
      <c r="M304" s="7">
        <f t="shared" si="33"/>
      </c>
      <c r="N304" s="7">
        <f t="shared" si="34"/>
      </c>
      <c r="O304" s="7" t="str">
        <f t="shared" si="35"/>
        <v>W</v>
      </c>
      <c r="P304" s="7">
        <f t="shared" si="36"/>
      </c>
      <c r="Q304" s="7">
        <f t="shared" si="37"/>
      </c>
      <c r="R304" s="7">
        <f t="shared" si="38"/>
      </c>
      <c r="S304" s="7">
        <f t="shared" si="39"/>
      </c>
    </row>
    <row r="305" spans="1:19" ht="12.75">
      <c r="A305" s="7">
        <v>302</v>
      </c>
      <c r="B305" s="7" t="s">
        <v>13</v>
      </c>
      <c r="C305" s="30" t="s">
        <v>926</v>
      </c>
      <c r="D305" s="30" t="s">
        <v>927</v>
      </c>
      <c r="E305" s="9">
        <v>0.3736111111111111</v>
      </c>
      <c r="G305" s="16"/>
      <c r="J305" s="32">
        <v>41496.716145833336</v>
      </c>
      <c r="K305" s="8" t="s">
        <v>514</v>
      </c>
      <c r="L305" s="7" t="str">
        <f t="shared" si="40"/>
        <v>WR</v>
      </c>
      <c r="M305" s="7">
        <f t="shared" si="33"/>
      </c>
      <c r="N305" s="7">
        <f t="shared" si="34"/>
      </c>
      <c r="O305" s="7" t="str">
        <f t="shared" si="35"/>
        <v>W</v>
      </c>
      <c r="P305" s="7">
        <f t="shared" si="36"/>
      </c>
      <c r="Q305" s="7">
        <f t="shared" si="37"/>
      </c>
      <c r="R305" s="7">
        <f t="shared" si="38"/>
      </c>
      <c r="S305" s="7">
        <f t="shared" si="39"/>
      </c>
    </row>
    <row r="306" spans="1:19" ht="12.75">
      <c r="A306" s="7">
        <v>303</v>
      </c>
      <c r="B306" s="7" t="s">
        <v>226</v>
      </c>
      <c r="C306" s="30" t="s">
        <v>40</v>
      </c>
      <c r="D306" s="30" t="s">
        <v>928</v>
      </c>
      <c r="E306" s="9">
        <v>0.4222222222222222</v>
      </c>
      <c r="F306" s="16"/>
      <c r="G306" s="16" t="s">
        <v>227</v>
      </c>
      <c r="J306" s="32">
        <v>41496.668657407405</v>
      </c>
      <c r="K306" s="8">
        <v>41496.24643518519</v>
      </c>
      <c r="L306" s="7">
        <f t="shared" si="40"/>
      </c>
      <c r="M306" s="7">
        <f t="shared" si="33"/>
      </c>
      <c r="N306" s="7">
        <f t="shared" si="34"/>
      </c>
      <c r="O306" s="7">
        <f t="shared" si="35"/>
      </c>
      <c r="P306" s="7">
        <f t="shared" si="36"/>
      </c>
      <c r="Q306" s="7" t="str">
        <f t="shared" si="37"/>
        <v>RF</v>
      </c>
      <c r="R306" s="7">
        <f t="shared" si="38"/>
      </c>
      <c r="S306" s="7" t="str">
        <f t="shared" si="39"/>
        <v>R</v>
      </c>
    </row>
    <row r="307" spans="1:19" ht="12.75">
      <c r="A307" s="7">
        <v>304</v>
      </c>
      <c r="B307" s="7" t="s">
        <v>226</v>
      </c>
      <c r="C307" s="30" t="s">
        <v>233</v>
      </c>
      <c r="D307" s="30" t="s">
        <v>234</v>
      </c>
      <c r="E307" s="9">
        <v>0.4222222222222222</v>
      </c>
      <c r="F307" s="16"/>
      <c r="G307" s="16" t="s">
        <v>262</v>
      </c>
      <c r="J307" s="32">
        <v>41496.635416666664</v>
      </c>
      <c r="K307" s="8">
        <v>41496.21319444444</v>
      </c>
      <c r="L307" s="7">
        <f t="shared" si="40"/>
      </c>
      <c r="M307" s="7">
        <f t="shared" si="33"/>
      </c>
      <c r="N307" s="7">
        <f t="shared" si="34"/>
      </c>
      <c r="O307" s="7">
        <f t="shared" si="35"/>
      </c>
      <c r="P307" s="7">
        <f t="shared" si="36"/>
      </c>
      <c r="Q307" s="7" t="str">
        <f t="shared" si="37"/>
        <v>RF</v>
      </c>
      <c r="R307" s="7">
        <f t="shared" si="38"/>
      </c>
      <c r="S307" s="7" t="str">
        <f t="shared" si="39"/>
        <v>R</v>
      </c>
    </row>
    <row r="308" spans="1:19" ht="12.75">
      <c r="A308" s="26">
        <v>305</v>
      </c>
      <c r="B308" s="7" t="s">
        <v>13</v>
      </c>
      <c r="C308" s="30" t="s">
        <v>64</v>
      </c>
      <c r="D308" s="30" t="s">
        <v>380</v>
      </c>
      <c r="E308" s="9">
        <v>0.3680555555555556</v>
      </c>
      <c r="G308" s="16"/>
      <c r="J308" s="32">
        <v>41496.80425925926</v>
      </c>
      <c r="K308" s="8">
        <v>41496.436203703706</v>
      </c>
      <c r="L308" s="7">
        <f t="shared" si="40"/>
      </c>
      <c r="M308" s="7" t="str">
        <f t="shared" si="33"/>
        <v>WF</v>
      </c>
      <c r="N308" s="7">
        <f t="shared" si="34"/>
      </c>
      <c r="O308" s="7" t="str">
        <f t="shared" si="35"/>
        <v>W</v>
      </c>
      <c r="P308" s="7">
        <f t="shared" si="36"/>
      </c>
      <c r="Q308" s="7">
        <f t="shared" si="37"/>
      </c>
      <c r="R308" s="7">
        <f t="shared" si="38"/>
      </c>
      <c r="S308" s="7">
        <f t="shared" si="39"/>
      </c>
    </row>
    <row r="309" spans="1:19" ht="12.75">
      <c r="A309" s="26">
        <v>306</v>
      </c>
      <c r="B309" s="7" t="s">
        <v>226</v>
      </c>
      <c r="C309" s="30" t="s">
        <v>581</v>
      </c>
      <c r="D309" s="30" t="s">
        <v>929</v>
      </c>
      <c r="E309" s="9">
        <v>0.4222222222222222</v>
      </c>
      <c r="F309" s="16"/>
      <c r="G309" s="16" t="s">
        <v>229</v>
      </c>
      <c r="J309" s="32">
        <v>41496.750625</v>
      </c>
      <c r="K309" s="8">
        <v>41496.32840277778</v>
      </c>
      <c r="L309" s="7">
        <f t="shared" si="40"/>
      </c>
      <c r="M309" s="7">
        <f t="shared" si="33"/>
      </c>
      <c r="N309" s="7">
        <f t="shared" si="34"/>
      </c>
      <c r="O309" s="7">
        <f t="shared" si="35"/>
      </c>
      <c r="P309" s="7">
        <f t="shared" si="36"/>
      </c>
      <c r="Q309" s="7" t="str">
        <f t="shared" si="37"/>
        <v>RF</v>
      </c>
      <c r="R309" s="7">
        <f t="shared" si="38"/>
      </c>
      <c r="S309" s="7" t="str">
        <f t="shared" si="39"/>
        <v>R</v>
      </c>
    </row>
    <row r="310" spans="1:19" ht="12.75">
      <c r="A310" s="26">
        <v>307</v>
      </c>
      <c r="B310" s="7" t="s">
        <v>226</v>
      </c>
      <c r="C310" s="30" t="s">
        <v>302</v>
      </c>
      <c r="D310" s="30" t="s">
        <v>402</v>
      </c>
      <c r="E310" s="9">
        <v>0.4222222222222222</v>
      </c>
      <c r="F310" s="16"/>
      <c r="G310" s="16" t="s">
        <v>227</v>
      </c>
      <c r="J310" s="32">
        <v>41496.750625</v>
      </c>
      <c r="K310" s="8">
        <v>41496.32840277778</v>
      </c>
      <c r="L310" s="7">
        <f t="shared" si="40"/>
      </c>
      <c r="M310" s="7">
        <f t="shared" si="33"/>
      </c>
      <c r="N310" s="7">
        <f t="shared" si="34"/>
      </c>
      <c r="O310" s="7">
        <f t="shared" si="35"/>
      </c>
      <c r="P310" s="7">
        <f t="shared" si="36"/>
      </c>
      <c r="Q310" s="7" t="str">
        <f t="shared" si="37"/>
        <v>RF</v>
      </c>
      <c r="R310" s="7">
        <f t="shared" si="38"/>
      </c>
      <c r="S310" s="7" t="str">
        <f t="shared" si="39"/>
        <v>R</v>
      </c>
    </row>
    <row r="311" spans="1:19" ht="12.75">
      <c r="A311" s="26">
        <v>308</v>
      </c>
      <c r="B311" s="7" t="s">
        <v>226</v>
      </c>
      <c r="C311" s="30" t="s">
        <v>257</v>
      </c>
      <c r="D311" s="30" t="s">
        <v>258</v>
      </c>
      <c r="E311" s="9">
        <v>0.4222222222222222</v>
      </c>
      <c r="F311" s="16"/>
      <c r="G311" s="16" t="s">
        <v>231</v>
      </c>
      <c r="J311" s="32">
        <v>41496.62957175926</v>
      </c>
      <c r="K311" s="8">
        <v>41496.207349537035</v>
      </c>
      <c r="L311" s="7">
        <f t="shared" si="40"/>
      </c>
      <c r="M311" s="7">
        <f t="shared" si="33"/>
      </c>
      <c r="N311" s="7">
        <f t="shared" si="34"/>
      </c>
      <c r="O311" s="7">
        <f t="shared" si="35"/>
      </c>
      <c r="P311" s="7">
        <f t="shared" si="36"/>
      </c>
      <c r="Q311" s="7" t="str">
        <f t="shared" si="37"/>
        <v>RF</v>
      </c>
      <c r="R311" s="7">
        <f t="shared" si="38"/>
      </c>
      <c r="S311" s="7" t="str">
        <f t="shared" si="39"/>
        <v>R</v>
      </c>
    </row>
    <row r="312" spans="1:19" ht="12.75">
      <c r="A312" s="26">
        <v>309</v>
      </c>
      <c r="B312" s="7" t="s">
        <v>226</v>
      </c>
      <c r="C312" s="30" t="s">
        <v>12</v>
      </c>
      <c r="D312" s="30" t="s">
        <v>85</v>
      </c>
      <c r="E312" s="9">
        <v>0.4222222222222222</v>
      </c>
      <c r="F312" s="16"/>
      <c r="G312" s="16" t="s">
        <v>229</v>
      </c>
      <c r="J312" s="32">
        <v>41496.63291666667</v>
      </c>
      <c r="K312" s="8">
        <v>41496.210694444446</v>
      </c>
      <c r="L312" s="7">
        <f t="shared" si="40"/>
      </c>
      <c r="M312" s="7">
        <f t="shared" si="33"/>
      </c>
      <c r="N312" s="7">
        <f t="shared" si="34"/>
      </c>
      <c r="O312" s="7">
        <f t="shared" si="35"/>
      </c>
      <c r="P312" s="7">
        <f t="shared" si="36"/>
      </c>
      <c r="Q312" s="7" t="str">
        <f t="shared" si="37"/>
        <v>RF</v>
      </c>
      <c r="R312" s="7">
        <f t="shared" si="38"/>
      </c>
      <c r="S312" s="7" t="str">
        <f t="shared" si="39"/>
        <v>R</v>
      </c>
    </row>
    <row r="313" spans="1:19" ht="12.75">
      <c r="A313" s="26">
        <v>310</v>
      </c>
      <c r="B313" s="7" t="s">
        <v>226</v>
      </c>
      <c r="C313" s="30" t="s">
        <v>8</v>
      </c>
      <c r="D313" s="30" t="s">
        <v>493</v>
      </c>
      <c r="E313" s="9">
        <v>0.4222222222222222</v>
      </c>
      <c r="F313" s="16"/>
      <c r="G313" s="16" t="s">
        <v>231</v>
      </c>
      <c r="J313" s="32">
        <v>41496.60138888889</v>
      </c>
      <c r="K313" s="8">
        <v>41496.17916666667</v>
      </c>
      <c r="L313" s="7">
        <f t="shared" si="40"/>
      </c>
      <c r="M313" s="7">
        <f t="shared" si="33"/>
      </c>
      <c r="N313" s="7">
        <f t="shared" si="34"/>
      </c>
      <c r="O313" s="7">
        <f t="shared" si="35"/>
      </c>
      <c r="P313" s="7">
        <f t="shared" si="36"/>
      </c>
      <c r="Q313" s="7" t="str">
        <f t="shared" si="37"/>
        <v>RF</v>
      </c>
      <c r="R313" s="7">
        <f t="shared" si="38"/>
      </c>
      <c r="S313" s="7" t="str">
        <f t="shared" si="39"/>
        <v>R</v>
      </c>
    </row>
    <row r="314" spans="1:19" ht="12.75">
      <c r="A314" s="26">
        <v>311</v>
      </c>
      <c r="B314" s="7" t="s">
        <v>13</v>
      </c>
      <c r="C314" s="30" t="s">
        <v>76</v>
      </c>
      <c r="D314" s="30" t="s">
        <v>216</v>
      </c>
      <c r="E314" s="9">
        <v>0.3736111111111111</v>
      </c>
      <c r="F314" s="16"/>
      <c r="G314" s="16" t="s">
        <v>229</v>
      </c>
      <c r="J314" s="32">
        <v>41496.69846064815</v>
      </c>
      <c r="K314" s="8">
        <v>41496.324849537035</v>
      </c>
      <c r="L314" s="7">
        <f t="shared" si="40"/>
      </c>
      <c r="M314" s="7" t="str">
        <f t="shared" si="33"/>
        <v>WF</v>
      </c>
      <c r="N314" s="7">
        <f t="shared" si="34"/>
      </c>
      <c r="O314" s="7" t="str">
        <f t="shared" si="35"/>
        <v>W</v>
      </c>
      <c r="P314" s="7">
        <f t="shared" si="36"/>
      </c>
      <c r="Q314" s="7">
        <f t="shared" si="37"/>
      </c>
      <c r="R314" s="7">
        <f t="shared" si="38"/>
      </c>
      <c r="S314" s="7">
        <f t="shared" si="39"/>
      </c>
    </row>
    <row r="315" spans="1:19" ht="12.75">
      <c r="A315" s="26">
        <v>312</v>
      </c>
      <c r="B315" s="7" t="s">
        <v>13</v>
      </c>
      <c r="C315" s="30" t="s">
        <v>15</v>
      </c>
      <c r="D315" s="30" t="s">
        <v>216</v>
      </c>
      <c r="E315" s="9">
        <v>0.3736111111111111</v>
      </c>
      <c r="F315" s="16"/>
      <c r="G315" s="16" t="s">
        <v>229</v>
      </c>
      <c r="J315" s="32">
        <v>41496.733506944445</v>
      </c>
      <c r="K315" s="8">
        <v>41496.35989583333</v>
      </c>
      <c r="L315" s="7">
        <f t="shared" si="40"/>
      </c>
      <c r="M315" s="7" t="str">
        <f t="shared" si="33"/>
        <v>WF</v>
      </c>
      <c r="N315" s="7">
        <f t="shared" si="34"/>
      </c>
      <c r="O315" s="7" t="str">
        <f t="shared" si="35"/>
        <v>W</v>
      </c>
      <c r="P315" s="7">
        <f t="shared" si="36"/>
      </c>
      <c r="Q315" s="7">
        <f t="shared" si="37"/>
      </c>
      <c r="R315" s="7">
        <f t="shared" si="38"/>
      </c>
      <c r="S315" s="7">
        <f t="shared" si="39"/>
      </c>
    </row>
    <row r="316" spans="1:19" ht="12.75">
      <c r="A316" s="26">
        <v>313</v>
      </c>
      <c r="B316" s="7" t="s">
        <v>13</v>
      </c>
      <c r="C316" s="30" t="s">
        <v>59</v>
      </c>
      <c r="D316" s="30" t="s">
        <v>930</v>
      </c>
      <c r="E316" s="9">
        <v>0.3736111111111111</v>
      </c>
      <c r="F316" s="16"/>
      <c r="G316" s="16" t="s">
        <v>229</v>
      </c>
      <c r="J316" s="32">
        <v>41496.74256944445</v>
      </c>
      <c r="K316" s="28">
        <v>41496.36895833333</v>
      </c>
      <c r="L316" s="7">
        <f t="shared" si="40"/>
      </c>
      <c r="M316" s="7" t="str">
        <f t="shared" si="33"/>
        <v>WF</v>
      </c>
      <c r="N316" s="7">
        <f t="shared" si="34"/>
      </c>
      <c r="O316" s="7" t="str">
        <f t="shared" si="35"/>
        <v>W</v>
      </c>
      <c r="P316" s="7">
        <f t="shared" si="36"/>
      </c>
      <c r="Q316" s="7">
        <f t="shared" si="37"/>
      </c>
      <c r="R316" s="7">
        <f t="shared" si="38"/>
      </c>
      <c r="S316" s="7">
        <f t="shared" si="39"/>
      </c>
    </row>
    <row r="317" spans="1:19" ht="12.75">
      <c r="A317" s="7">
        <v>314</v>
      </c>
      <c r="B317" s="7" t="s">
        <v>226</v>
      </c>
      <c r="C317" s="30" t="s">
        <v>65</v>
      </c>
      <c r="D317" s="30" t="s">
        <v>739</v>
      </c>
      <c r="E317" s="9">
        <v>0.4222222222222222</v>
      </c>
      <c r="F317" s="16"/>
      <c r="G317" s="16" t="s">
        <v>246</v>
      </c>
      <c r="J317" s="32">
        <v>41496.69679398148</v>
      </c>
      <c r="K317" s="8">
        <v>41496.27457175926</v>
      </c>
      <c r="L317" s="7">
        <f t="shared" si="40"/>
      </c>
      <c r="M317" s="7">
        <f t="shared" si="33"/>
      </c>
      <c r="N317" s="7">
        <f t="shared" si="34"/>
      </c>
      <c r="O317" s="7">
        <f t="shared" si="35"/>
      </c>
      <c r="P317" s="7">
        <f t="shared" si="36"/>
      </c>
      <c r="Q317" s="7" t="str">
        <f t="shared" si="37"/>
        <v>RF</v>
      </c>
      <c r="R317" s="7">
        <f t="shared" si="38"/>
      </c>
      <c r="S317" s="7" t="str">
        <f t="shared" si="39"/>
        <v>R</v>
      </c>
    </row>
    <row r="318" spans="1:19" ht="12.75">
      <c r="A318" s="7">
        <v>315</v>
      </c>
      <c r="B318" s="7" t="s">
        <v>226</v>
      </c>
      <c r="C318" s="30" t="s">
        <v>351</v>
      </c>
      <c r="D318" s="30" t="s">
        <v>495</v>
      </c>
      <c r="E318" s="9">
        <v>0.4222222222222222</v>
      </c>
      <c r="F318" s="16"/>
      <c r="G318" s="16" t="s">
        <v>235</v>
      </c>
      <c r="J318" s="32">
        <v>41496.65443287037</v>
      </c>
      <c r="K318" s="8">
        <v>41496.23221064815</v>
      </c>
      <c r="L318" s="7">
        <f t="shared" si="40"/>
      </c>
      <c r="M318" s="7">
        <f t="shared" si="33"/>
      </c>
      <c r="N318" s="7">
        <f t="shared" si="34"/>
      </c>
      <c r="O318" s="7">
        <f t="shared" si="35"/>
      </c>
      <c r="P318" s="7">
        <f t="shared" si="36"/>
      </c>
      <c r="Q318" s="7" t="str">
        <f t="shared" si="37"/>
        <v>RF</v>
      </c>
      <c r="R318" s="7">
        <f t="shared" si="38"/>
      </c>
      <c r="S318" s="7" t="str">
        <f t="shared" si="39"/>
        <v>R</v>
      </c>
    </row>
    <row r="319" spans="1:19" ht="12.75">
      <c r="A319" s="7">
        <v>316</v>
      </c>
      <c r="B319" s="7" t="s">
        <v>226</v>
      </c>
      <c r="C319" s="30" t="s">
        <v>127</v>
      </c>
      <c r="D319" s="30" t="s">
        <v>253</v>
      </c>
      <c r="E319" s="9">
        <v>0.4222222222222222</v>
      </c>
      <c r="F319" s="16"/>
      <c r="G319" s="16" t="s">
        <v>227</v>
      </c>
      <c r="J319" s="32">
        <v>41496.67233796296</v>
      </c>
      <c r="K319" s="8">
        <v>41496.25011574074</v>
      </c>
      <c r="L319" s="7">
        <f t="shared" si="40"/>
      </c>
      <c r="M319" s="7">
        <f t="shared" si="33"/>
      </c>
      <c r="N319" s="7">
        <f t="shared" si="34"/>
      </c>
      <c r="O319" s="7">
        <f t="shared" si="35"/>
      </c>
      <c r="P319" s="7">
        <f t="shared" si="36"/>
      </c>
      <c r="Q319" s="7" t="str">
        <f t="shared" si="37"/>
        <v>RF</v>
      </c>
      <c r="R319" s="7">
        <f t="shared" si="38"/>
      </c>
      <c r="S319" s="7" t="str">
        <f t="shared" si="39"/>
        <v>R</v>
      </c>
    </row>
    <row r="320" spans="1:19" ht="12.75">
      <c r="A320" s="7">
        <v>317</v>
      </c>
      <c r="B320" s="7" t="s">
        <v>226</v>
      </c>
      <c r="C320" s="30" t="s">
        <v>278</v>
      </c>
      <c r="D320" s="30" t="s">
        <v>931</v>
      </c>
      <c r="E320" s="9">
        <v>0.4222222222222222</v>
      </c>
      <c r="F320" s="16"/>
      <c r="G320" s="16" t="s">
        <v>229</v>
      </c>
      <c r="J320" s="32">
        <v>41496.70486111111</v>
      </c>
      <c r="K320" s="8">
        <v>41496.282638888886</v>
      </c>
      <c r="L320" s="7">
        <f t="shared" si="40"/>
      </c>
      <c r="M320" s="7">
        <f t="shared" si="33"/>
      </c>
      <c r="N320" s="7">
        <f t="shared" si="34"/>
      </c>
      <c r="O320" s="7">
        <f t="shared" si="35"/>
      </c>
      <c r="P320" s="7">
        <f t="shared" si="36"/>
      </c>
      <c r="Q320" s="7" t="str">
        <f t="shared" si="37"/>
        <v>RF</v>
      </c>
      <c r="R320" s="7">
        <f t="shared" si="38"/>
      </c>
      <c r="S320" s="7" t="str">
        <f t="shared" si="39"/>
        <v>R</v>
      </c>
    </row>
    <row r="321" spans="1:19" ht="12.75">
      <c r="A321" s="7">
        <v>318</v>
      </c>
      <c r="B321" s="7" t="s">
        <v>226</v>
      </c>
      <c r="C321" s="30" t="s">
        <v>932</v>
      </c>
      <c r="D321" s="30" t="s">
        <v>142</v>
      </c>
      <c r="E321" s="9">
        <v>0.4222222222222222</v>
      </c>
      <c r="F321" s="16"/>
      <c r="G321" s="16" t="s">
        <v>231</v>
      </c>
      <c r="J321" s="32">
        <v>41496.70486111111</v>
      </c>
      <c r="K321" s="8">
        <v>41496.282638888886</v>
      </c>
      <c r="L321" s="7">
        <f t="shared" si="40"/>
      </c>
      <c r="M321" s="7">
        <f t="shared" si="33"/>
      </c>
      <c r="N321" s="7">
        <f t="shared" si="34"/>
      </c>
      <c r="O321" s="7">
        <f t="shared" si="35"/>
      </c>
      <c r="P321" s="7">
        <f t="shared" si="36"/>
      </c>
      <c r="Q321" s="7" t="str">
        <f t="shared" si="37"/>
        <v>RF</v>
      </c>
      <c r="R321" s="7">
        <f t="shared" si="38"/>
      </c>
      <c r="S321" s="7" t="str">
        <f t="shared" si="39"/>
        <v>R</v>
      </c>
    </row>
    <row r="322" spans="1:19" ht="12.75">
      <c r="A322" s="26">
        <v>319</v>
      </c>
      <c r="B322" s="7" t="s">
        <v>226</v>
      </c>
      <c r="C322" s="30" t="s">
        <v>236</v>
      </c>
      <c r="D322" s="30" t="s">
        <v>237</v>
      </c>
      <c r="E322" s="9">
        <v>0.4222222222222222</v>
      </c>
      <c r="F322" s="16"/>
      <c r="G322" s="16" t="s">
        <v>231</v>
      </c>
      <c r="J322" s="32">
        <v>41496.65443287037</v>
      </c>
      <c r="K322" s="8">
        <v>41496.23221064815</v>
      </c>
      <c r="L322" s="7">
        <f t="shared" si="40"/>
      </c>
      <c r="M322" s="7">
        <f t="shared" si="33"/>
      </c>
      <c r="N322" s="7">
        <f t="shared" si="34"/>
      </c>
      <c r="O322" s="7">
        <f t="shared" si="35"/>
      </c>
      <c r="P322" s="7">
        <f t="shared" si="36"/>
      </c>
      <c r="Q322" s="7" t="str">
        <f t="shared" si="37"/>
        <v>RF</v>
      </c>
      <c r="R322" s="7">
        <f t="shared" si="38"/>
      </c>
      <c r="S322" s="7" t="str">
        <f t="shared" si="39"/>
        <v>R</v>
      </c>
    </row>
    <row r="323" spans="1:19" ht="12.75">
      <c r="A323" s="26">
        <v>320</v>
      </c>
      <c r="B323" s="7" t="s">
        <v>226</v>
      </c>
      <c r="C323" s="30" t="s">
        <v>127</v>
      </c>
      <c r="D323" s="30" t="s">
        <v>210</v>
      </c>
      <c r="E323" s="9">
        <v>0.4222222222222222</v>
      </c>
      <c r="F323" s="16"/>
      <c r="G323" s="16" t="s">
        <v>229</v>
      </c>
      <c r="J323" s="32">
        <v>41496.6587037037</v>
      </c>
      <c r="K323" s="8">
        <v>41496.23648148148</v>
      </c>
      <c r="L323" s="7">
        <f t="shared" si="40"/>
      </c>
      <c r="M323" s="7">
        <f t="shared" si="33"/>
      </c>
      <c r="N323" s="7">
        <f t="shared" si="34"/>
      </c>
      <c r="O323" s="7">
        <f t="shared" si="35"/>
      </c>
      <c r="P323" s="7">
        <f t="shared" si="36"/>
      </c>
      <c r="Q323" s="7" t="str">
        <f t="shared" si="37"/>
        <v>RF</v>
      </c>
      <c r="R323" s="7">
        <f t="shared" si="38"/>
      </c>
      <c r="S323" s="7" t="str">
        <f t="shared" si="39"/>
        <v>R</v>
      </c>
    </row>
    <row r="324" spans="1:19" ht="12.75">
      <c r="A324" s="26">
        <v>321</v>
      </c>
      <c r="B324" s="7" t="s">
        <v>226</v>
      </c>
      <c r="C324" s="30" t="s">
        <v>505</v>
      </c>
      <c r="D324" s="30" t="s">
        <v>347</v>
      </c>
      <c r="E324" s="9">
        <v>0.4222222222222222</v>
      </c>
      <c r="F324" s="16"/>
      <c r="G324" s="16" t="s">
        <v>231</v>
      </c>
      <c r="J324" s="32">
        <v>41496.64730324074</v>
      </c>
      <c r="K324" s="8">
        <v>41496.22508101852</v>
      </c>
      <c r="L324" s="7">
        <f t="shared" si="40"/>
      </c>
      <c r="M324" s="7">
        <f aca="true" t="shared" si="41" ref="M324:M365">IF(($B324="Walker")*(K324&lt;&gt;"Retired")*(K324&lt;&gt;""),"WF","")</f>
      </c>
      <c r="N324" s="7">
        <f aca="true" t="shared" si="42" ref="N324:N365">IF(($B324="Walker")*(K324&lt;&gt;"Retired")*(K324=""),"WO","")</f>
      </c>
      <c r="O324" s="7">
        <f aca="true" t="shared" si="43" ref="O324:O365">IF(($B324="Walker"),"W","")</f>
      </c>
      <c r="P324" s="7">
        <f aca="true" t="shared" si="44" ref="P324:P365">IF(($B324="Runner")*(K324="Retired"),"RR","")</f>
      </c>
      <c r="Q324" s="7" t="str">
        <f aca="true" t="shared" si="45" ref="Q324:Q365">IF(($B324="Runner")*(K324&lt;&gt;"Retired")*(K324&lt;&gt;""),"RF","")</f>
        <v>RF</v>
      </c>
      <c r="R324" s="7">
        <f aca="true" t="shared" si="46" ref="R324:R365">IF(($B324="Runner")*(K324&lt;&gt;"Retired")*(K324=""),"RO","")</f>
      </c>
      <c r="S324" s="7" t="str">
        <f aca="true" t="shared" si="47" ref="S324:S365">IF(($B324="Runner"),"R","")</f>
        <v>R</v>
      </c>
    </row>
    <row r="325" spans="1:19" ht="12.75">
      <c r="A325" s="26">
        <v>322</v>
      </c>
      <c r="B325" s="7" t="s">
        <v>226</v>
      </c>
      <c r="C325" s="30" t="s">
        <v>68</v>
      </c>
      <c r="D325" s="30" t="s">
        <v>258</v>
      </c>
      <c r="E325" s="9">
        <v>0.4222222222222222</v>
      </c>
      <c r="F325" s="16"/>
      <c r="G325" s="16" t="s">
        <v>227</v>
      </c>
      <c r="J325" s="32">
        <v>41496.647256944445</v>
      </c>
      <c r="K325" s="8">
        <v>41496.22503472222</v>
      </c>
      <c r="L325" s="7">
        <f t="shared" si="40"/>
      </c>
      <c r="M325" s="7">
        <f t="shared" si="41"/>
      </c>
      <c r="N325" s="7">
        <f t="shared" si="42"/>
      </c>
      <c r="O325" s="7">
        <f t="shared" si="43"/>
      </c>
      <c r="P325" s="7">
        <f t="shared" si="44"/>
      </c>
      <c r="Q325" s="7" t="str">
        <f t="shared" si="45"/>
        <v>RF</v>
      </c>
      <c r="R325" s="7">
        <f t="shared" si="46"/>
      </c>
      <c r="S325" s="7" t="str">
        <f t="shared" si="47"/>
        <v>R</v>
      </c>
    </row>
    <row r="326" spans="1:19" ht="12.75">
      <c r="A326" s="26">
        <v>323</v>
      </c>
      <c r="B326" s="7" t="s">
        <v>226</v>
      </c>
      <c r="C326" s="30" t="s">
        <v>62</v>
      </c>
      <c r="D326" s="30" t="s">
        <v>456</v>
      </c>
      <c r="E326" s="9">
        <v>0.4222222222222222</v>
      </c>
      <c r="F326" s="16"/>
      <c r="G326" s="16" t="s">
        <v>229</v>
      </c>
      <c r="J326" s="32">
        <v>41496.69513888889</v>
      </c>
      <c r="K326" s="8">
        <v>41496.27291666667</v>
      </c>
      <c r="L326" s="7">
        <f t="shared" si="40"/>
      </c>
      <c r="M326" s="7">
        <f t="shared" si="41"/>
      </c>
      <c r="N326" s="7">
        <f t="shared" si="42"/>
      </c>
      <c r="O326" s="7">
        <f t="shared" si="43"/>
      </c>
      <c r="P326" s="7">
        <f t="shared" si="44"/>
      </c>
      <c r="Q326" s="7" t="str">
        <f t="shared" si="45"/>
        <v>RF</v>
      </c>
      <c r="R326" s="7">
        <f t="shared" si="46"/>
      </c>
      <c r="S326" s="7" t="str">
        <f t="shared" si="47"/>
        <v>R</v>
      </c>
    </row>
    <row r="327" spans="1:19" ht="12.75">
      <c r="A327" s="26">
        <v>324</v>
      </c>
      <c r="B327" s="7" t="s">
        <v>226</v>
      </c>
      <c r="C327" s="30" t="s">
        <v>197</v>
      </c>
      <c r="D327" s="30" t="s">
        <v>20</v>
      </c>
      <c r="E327" s="9">
        <v>0.4222222222222222</v>
      </c>
      <c r="F327" s="16"/>
      <c r="G327" s="16" t="s">
        <v>235</v>
      </c>
      <c r="J327" s="32">
        <v>41496.67208333333</v>
      </c>
      <c r="K327" s="8">
        <v>41496.24986111111</v>
      </c>
      <c r="L327" s="7">
        <f t="shared" si="40"/>
      </c>
      <c r="M327" s="7">
        <f t="shared" si="41"/>
      </c>
      <c r="N327" s="7">
        <f t="shared" si="42"/>
      </c>
      <c r="O327" s="7">
        <f t="shared" si="43"/>
      </c>
      <c r="P327" s="7">
        <f t="shared" si="44"/>
      </c>
      <c r="Q327" s="7" t="str">
        <f t="shared" si="45"/>
        <v>RF</v>
      </c>
      <c r="R327" s="7">
        <f t="shared" si="46"/>
      </c>
      <c r="S327" s="7" t="str">
        <f t="shared" si="47"/>
        <v>R</v>
      </c>
    </row>
    <row r="328" spans="1:19" ht="12.75">
      <c r="A328" s="26">
        <v>325</v>
      </c>
      <c r="B328" s="7" t="s">
        <v>226</v>
      </c>
      <c r="C328" s="30" t="s">
        <v>230</v>
      </c>
      <c r="D328" s="30" t="s">
        <v>42</v>
      </c>
      <c r="E328" s="9">
        <v>0.4222222222222222</v>
      </c>
      <c r="F328" s="16"/>
      <c r="G328" s="16" t="s">
        <v>229</v>
      </c>
      <c r="J328" s="32">
        <v>41496.59318287037</v>
      </c>
      <c r="K328" s="8">
        <v>0.17096064814814815</v>
      </c>
      <c r="L328" s="7">
        <f t="shared" si="40"/>
      </c>
      <c r="M328" s="7">
        <f t="shared" si="41"/>
      </c>
      <c r="N328" s="7">
        <f t="shared" si="42"/>
      </c>
      <c r="O328" s="7">
        <f t="shared" si="43"/>
      </c>
      <c r="P328" s="7">
        <f t="shared" si="44"/>
      </c>
      <c r="Q328" s="7" t="str">
        <f t="shared" si="45"/>
        <v>RF</v>
      </c>
      <c r="R328" s="7">
        <f t="shared" si="46"/>
      </c>
      <c r="S328" s="7" t="str">
        <f t="shared" si="47"/>
        <v>R</v>
      </c>
    </row>
    <row r="329" spans="1:19" ht="12.75">
      <c r="A329" s="26">
        <v>326</v>
      </c>
      <c r="B329" s="7" t="s">
        <v>226</v>
      </c>
      <c r="C329" s="30" t="s">
        <v>162</v>
      </c>
      <c r="D329" s="30" t="s">
        <v>42</v>
      </c>
      <c r="E329" s="9">
        <v>0.4222222222222222</v>
      </c>
      <c r="F329" s="16"/>
      <c r="G329" s="16" t="s">
        <v>240</v>
      </c>
      <c r="J329" s="32">
        <v>41496.639652777776</v>
      </c>
      <c r="K329" s="8">
        <v>41496.21743055555</v>
      </c>
      <c r="L329" s="7">
        <f t="shared" si="40"/>
      </c>
      <c r="M329" s="7">
        <f t="shared" si="41"/>
      </c>
      <c r="N329" s="7">
        <f t="shared" si="42"/>
      </c>
      <c r="O329" s="7">
        <f t="shared" si="43"/>
      </c>
      <c r="P329" s="7">
        <f t="shared" si="44"/>
      </c>
      <c r="Q329" s="7" t="str">
        <f t="shared" si="45"/>
        <v>RF</v>
      </c>
      <c r="R329" s="7">
        <f t="shared" si="46"/>
      </c>
      <c r="S329" s="7" t="str">
        <f t="shared" si="47"/>
        <v>R</v>
      </c>
    </row>
    <row r="330" spans="1:19" ht="12.75">
      <c r="A330" s="26">
        <v>327</v>
      </c>
      <c r="B330" s="7" t="s">
        <v>226</v>
      </c>
      <c r="C330" s="30" t="s">
        <v>933</v>
      </c>
      <c r="D330" s="30" t="s">
        <v>934</v>
      </c>
      <c r="E330" s="9">
        <v>0.4222222222222222</v>
      </c>
      <c r="F330" s="16"/>
      <c r="G330" s="16" t="s">
        <v>231</v>
      </c>
      <c r="J330" s="32">
        <v>41496.63296296296</v>
      </c>
      <c r="K330" s="8">
        <v>41496.21074074074</v>
      </c>
      <c r="L330" s="7">
        <f t="shared" si="40"/>
      </c>
      <c r="M330" s="7">
        <f t="shared" si="41"/>
      </c>
      <c r="N330" s="7">
        <f t="shared" si="42"/>
      </c>
      <c r="O330" s="7">
        <f t="shared" si="43"/>
      </c>
      <c r="P330" s="7">
        <f t="shared" si="44"/>
      </c>
      <c r="Q330" s="7" t="str">
        <f t="shared" si="45"/>
        <v>RF</v>
      </c>
      <c r="R330" s="7">
        <f t="shared" si="46"/>
      </c>
      <c r="S330" s="7" t="str">
        <f t="shared" si="47"/>
        <v>R</v>
      </c>
    </row>
    <row r="331" spans="1:19" ht="12.75">
      <c r="A331" s="7">
        <v>328</v>
      </c>
      <c r="B331" s="7" t="s">
        <v>226</v>
      </c>
      <c r="C331" s="30" t="s">
        <v>9</v>
      </c>
      <c r="D331" s="30" t="s">
        <v>935</v>
      </c>
      <c r="E331" s="9">
        <v>0.4222222222222222</v>
      </c>
      <c r="F331" s="16"/>
      <c r="G331" s="16" t="s">
        <v>229</v>
      </c>
      <c r="J331" s="32">
        <v>41496.63306712963</v>
      </c>
      <c r="K331" s="8">
        <v>41496.21084490741</v>
      </c>
      <c r="L331" s="7">
        <f t="shared" si="40"/>
      </c>
      <c r="M331" s="7">
        <f t="shared" si="41"/>
      </c>
      <c r="N331" s="7">
        <f t="shared" si="42"/>
      </c>
      <c r="O331" s="7">
        <f t="shared" si="43"/>
      </c>
      <c r="P331" s="7">
        <f t="shared" si="44"/>
      </c>
      <c r="Q331" s="7" t="str">
        <f t="shared" si="45"/>
        <v>RF</v>
      </c>
      <c r="R331" s="7">
        <f t="shared" si="46"/>
      </c>
      <c r="S331" s="7" t="str">
        <f t="shared" si="47"/>
        <v>R</v>
      </c>
    </row>
    <row r="332" spans="1:19" ht="12.75">
      <c r="A332" s="7">
        <v>329</v>
      </c>
      <c r="B332" s="7" t="s">
        <v>226</v>
      </c>
      <c r="C332" s="30" t="s">
        <v>936</v>
      </c>
      <c r="D332" s="30" t="s">
        <v>937</v>
      </c>
      <c r="E332" s="9">
        <v>0.4222222222222222</v>
      </c>
      <c r="F332" s="16"/>
      <c r="G332" s="16" t="s">
        <v>229</v>
      </c>
      <c r="J332" s="32">
        <v>41496.579201388886</v>
      </c>
      <c r="K332" s="8">
        <v>0.15697916666666667</v>
      </c>
      <c r="L332" s="7">
        <f t="shared" si="40"/>
      </c>
      <c r="M332" s="7">
        <f t="shared" si="41"/>
      </c>
      <c r="N332" s="7">
        <f t="shared" si="42"/>
      </c>
      <c r="O332" s="7">
        <f t="shared" si="43"/>
      </c>
      <c r="P332" s="7">
        <f t="shared" si="44"/>
      </c>
      <c r="Q332" s="7" t="str">
        <f t="shared" si="45"/>
        <v>RF</v>
      </c>
      <c r="R332" s="7">
        <f t="shared" si="46"/>
      </c>
      <c r="S332" s="7" t="str">
        <f t="shared" si="47"/>
        <v>R</v>
      </c>
    </row>
    <row r="333" spans="1:19" ht="12.75">
      <c r="A333" s="7">
        <v>330</v>
      </c>
      <c r="B333" s="7" t="s">
        <v>226</v>
      </c>
      <c r="C333" s="30" t="s">
        <v>16</v>
      </c>
      <c r="D333" s="30" t="s">
        <v>623</v>
      </c>
      <c r="E333" s="9">
        <v>0.4222222222222222</v>
      </c>
      <c r="F333" s="16"/>
      <c r="G333" s="16" t="s">
        <v>939</v>
      </c>
      <c r="J333" s="32">
        <v>41496.68133101852</v>
      </c>
      <c r="K333" s="8">
        <v>41496.259108796294</v>
      </c>
      <c r="L333" s="7">
        <f t="shared" si="40"/>
      </c>
      <c r="M333" s="7">
        <f t="shared" si="41"/>
      </c>
      <c r="N333" s="7">
        <f t="shared" si="42"/>
      </c>
      <c r="O333" s="7">
        <f t="shared" si="43"/>
      </c>
      <c r="P333" s="7">
        <f t="shared" si="44"/>
      </c>
      <c r="Q333" s="7" t="str">
        <f t="shared" si="45"/>
        <v>RF</v>
      </c>
      <c r="R333" s="7">
        <f t="shared" si="46"/>
      </c>
      <c r="S333" s="7" t="str">
        <f t="shared" si="47"/>
        <v>R</v>
      </c>
    </row>
    <row r="334" spans="1:19" ht="12.75">
      <c r="A334" s="7">
        <v>331</v>
      </c>
      <c r="B334" s="7" t="s">
        <v>226</v>
      </c>
      <c r="C334" s="30" t="s">
        <v>380</v>
      </c>
      <c r="D334" s="30" t="s">
        <v>938</v>
      </c>
      <c r="E334" s="9">
        <v>0.4222222222222222</v>
      </c>
      <c r="F334" s="16"/>
      <c r="G334" s="16" t="s">
        <v>229</v>
      </c>
      <c r="J334" s="32">
        <v>41496.667280092595</v>
      </c>
      <c r="K334" s="8">
        <v>41496.24505787037</v>
      </c>
      <c r="L334" s="7">
        <f t="shared" si="40"/>
      </c>
      <c r="M334" s="7">
        <f t="shared" si="41"/>
      </c>
      <c r="N334" s="7">
        <f t="shared" si="42"/>
      </c>
      <c r="O334" s="7">
        <f t="shared" si="43"/>
      </c>
      <c r="P334" s="7">
        <f t="shared" si="44"/>
      </c>
      <c r="Q334" s="7" t="str">
        <f t="shared" si="45"/>
        <v>RF</v>
      </c>
      <c r="R334" s="7">
        <f t="shared" si="46"/>
      </c>
      <c r="S334" s="7" t="str">
        <f t="shared" si="47"/>
        <v>R</v>
      </c>
    </row>
    <row r="335" spans="1:19" ht="12.75">
      <c r="A335" s="7">
        <v>332</v>
      </c>
      <c r="B335" s="7" t="s">
        <v>226</v>
      </c>
      <c r="C335" s="30" t="s">
        <v>16</v>
      </c>
      <c r="D335" s="30" t="s">
        <v>252</v>
      </c>
      <c r="E335" s="9">
        <v>0.4222222222222222</v>
      </c>
      <c r="F335" s="16"/>
      <c r="G335" s="16" t="s">
        <v>246</v>
      </c>
      <c r="J335" s="32">
        <v>41496.59443287037</v>
      </c>
      <c r="K335" s="8">
        <v>41496.17221064815</v>
      </c>
      <c r="L335" s="7">
        <f t="shared" si="40"/>
      </c>
      <c r="M335" s="7">
        <f t="shared" si="41"/>
      </c>
      <c r="N335" s="7">
        <f t="shared" si="42"/>
      </c>
      <c r="O335" s="7">
        <f t="shared" si="43"/>
      </c>
      <c r="P335" s="7">
        <f t="shared" si="44"/>
      </c>
      <c r="Q335" s="7" t="str">
        <f t="shared" si="45"/>
        <v>RF</v>
      </c>
      <c r="R335" s="7">
        <f t="shared" si="46"/>
      </c>
      <c r="S335" s="7" t="str">
        <f t="shared" si="47"/>
        <v>R</v>
      </c>
    </row>
    <row r="336" spans="1:19" ht="12.75">
      <c r="A336" s="26">
        <v>333</v>
      </c>
      <c r="B336" s="7" t="s">
        <v>226</v>
      </c>
      <c r="C336" s="30" t="s">
        <v>49</v>
      </c>
      <c r="D336" s="30" t="s">
        <v>940</v>
      </c>
      <c r="E336" s="9">
        <v>0.4222222222222222</v>
      </c>
      <c r="F336" s="16"/>
      <c r="G336" s="16" t="s">
        <v>229</v>
      </c>
      <c r="J336" s="32">
        <v>41496.61188657407</v>
      </c>
      <c r="K336" s="8">
        <v>41496.18966435185</v>
      </c>
      <c r="L336" s="7">
        <f t="shared" si="40"/>
      </c>
      <c r="M336" s="7">
        <f t="shared" si="41"/>
      </c>
      <c r="N336" s="7">
        <f t="shared" si="42"/>
      </c>
      <c r="O336" s="7">
        <f t="shared" si="43"/>
      </c>
      <c r="P336" s="7">
        <f t="shared" si="44"/>
      </c>
      <c r="Q336" s="7" t="str">
        <f t="shared" si="45"/>
        <v>RF</v>
      </c>
      <c r="R336" s="7">
        <f t="shared" si="46"/>
      </c>
      <c r="S336" s="7" t="str">
        <f t="shared" si="47"/>
        <v>R</v>
      </c>
    </row>
    <row r="337" spans="1:19" ht="12.75">
      <c r="A337" s="26">
        <v>334</v>
      </c>
      <c r="B337" s="7" t="s">
        <v>226</v>
      </c>
      <c r="C337" s="30" t="s">
        <v>49</v>
      </c>
      <c r="D337" s="30" t="s">
        <v>941</v>
      </c>
      <c r="E337" s="9">
        <v>0.4222222222222222</v>
      </c>
      <c r="F337" s="16"/>
      <c r="G337" s="16" t="s">
        <v>231</v>
      </c>
      <c r="J337" s="32">
        <v>41496.71905092592</v>
      </c>
      <c r="K337" s="8">
        <v>41496.295439814814</v>
      </c>
      <c r="L337" s="7">
        <f t="shared" si="40"/>
      </c>
      <c r="M337" s="7">
        <f t="shared" si="41"/>
      </c>
      <c r="N337" s="7">
        <f t="shared" si="42"/>
      </c>
      <c r="O337" s="7">
        <f t="shared" si="43"/>
      </c>
      <c r="P337" s="7">
        <f t="shared" si="44"/>
      </c>
      <c r="Q337" s="7" t="str">
        <f t="shared" si="45"/>
        <v>RF</v>
      </c>
      <c r="R337" s="7">
        <f t="shared" si="46"/>
      </c>
      <c r="S337" s="7" t="str">
        <f t="shared" si="47"/>
        <v>R</v>
      </c>
    </row>
    <row r="338" spans="1:19" ht="12.75">
      <c r="A338" s="26">
        <v>335</v>
      </c>
      <c r="B338" s="7" t="s">
        <v>226</v>
      </c>
      <c r="C338" s="30" t="s">
        <v>233</v>
      </c>
      <c r="D338" s="30" t="s">
        <v>942</v>
      </c>
      <c r="E338" s="9">
        <v>0.4222222222222222</v>
      </c>
      <c r="F338" s="16"/>
      <c r="G338" s="16" t="s">
        <v>229</v>
      </c>
      <c r="J338" s="32">
        <v>41496.6459837963</v>
      </c>
      <c r="K338" s="8">
        <v>41496.223761574074</v>
      </c>
      <c r="L338" s="7">
        <f t="shared" si="40"/>
      </c>
      <c r="M338" s="7">
        <f t="shared" si="41"/>
      </c>
      <c r="N338" s="7">
        <f t="shared" si="42"/>
      </c>
      <c r="O338" s="7">
        <f t="shared" si="43"/>
      </c>
      <c r="P338" s="7">
        <f t="shared" si="44"/>
      </c>
      <c r="Q338" s="7" t="str">
        <f t="shared" si="45"/>
        <v>RF</v>
      </c>
      <c r="R338" s="7">
        <f t="shared" si="46"/>
      </c>
      <c r="S338" s="7" t="str">
        <f t="shared" si="47"/>
        <v>R</v>
      </c>
    </row>
    <row r="339" spans="1:19" ht="12.75">
      <c r="A339" s="26">
        <v>336</v>
      </c>
      <c r="B339" s="7" t="s">
        <v>226</v>
      </c>
      <c r="C339" s="30" t="s">
        <v>127</v>
      </c>
      <c r="D339" s="30" t="s">
        <v>943</v>
      </c>
      <c r="E339" s="9">
        <v>0.4222222222222222</v>
      </c>
      <c r="F339" s="16"/>
      <c r="G339" s="16" t="s">
        <v>229</v>
      </c>
      <c r="J339" s="32">
        <v>41496.63752314815</v>
      </c>
      <c r="K339" s="8">
        <v>41496.21530092593</v>
      </c>
      <c r="L339" s="7">
        <f t="shared" si="40"/>
      </c>
      <c r="M339" s="7">
        <f t="shared" si="41"/>
      </c>
      <c r="N339" s="7">
        <f t="shared" si="42"/>
      </c>
      <c r="O339" s="7">
        <f t="shared" si="43"/>
      </c>
      <c r="P339" s="7">
        <f t="shared" si="44"/>
      </c>
      <c r="Q339" s="7" t="str">
        <f t="shared" si="45"/>
        <v>RF</v>
      </c>
      <c r="R339" s="7">
        <f t="shared" si="46"/>
      </c>
      <c r="S339" s="7" t="str">
        <f t="shared" si="47"/>
        <v>R</v>
      </c>
    </row>
    <row r="340" spans="1:19" ht="12.75">
      <c r="A340" s="26">
        <v>337</v>
      </c>
      <c r="B340" s="7" t="s">
        <v>226</v>
      </c>
      <c r="C340" s="30" t="s">
        <v>944</v>
      </c>
      <c r="D340" s="30" t="s">
        <v>945</v>
      </c>
      <c r="E340" s="9">
        <v>0.4222222222222222</v>
      </c>
      <c r="F340" s="16"/>
      <c r="G340" s="16" t="s">
        <v>229</v>
      </c>
      <c r="J340" s="32">
        <v>41496.739583333336</v>
      </c>
      <c r="K340" s="8">
        <v>41496.31736111111</v>
      </c>
      <c r="L340" s="7">
        <f t="shared" si="40"/>
      </c>
      <c r="M340" s="7">
        <f t="shared" si="41"/>
      </c>
      <c r="N340" s="7">
        <f t="shared" si="42"/>
      </c>
      <c r="O340" s="7">
        <f t="shared" si="43"/>
      </c>
      <c r="P340" s="7">
        <f t="shared" si="44"/>
      </c>
      <c r="Q340" s="7" t="str">
        <f t="shared" si="45"/>
        <v>RF</v>
      </c>
      <c r="R340" s="7">
        <f t="shared" si="46"/>
      </c>
      <c r="S340" s="7" t="str">
        <f t="shared" si="47"/>
        <v>R</v>
      </c>
    </row>
    <row r="341" spans="1:19" ht="12.75">
      <c r="A341" s="26">
        <v>338</v>
      </c>
      <c r="B341" s="7" t="s">
        <v>226</v>
      </c>
      <c r="C341" s="30" t="s">
        <v>260</v>
      </c>
      <c r="D341" s="30" t="s">
        <v>261</v>
      </c>
      <c r="E341" s="9">
        <v>0.4222222222222222</v>
      </c>
      <c r="F341" s="16"/>
      <c r="G341" s="16" t="s">
        <v>262</v>
      </c>
      <c r="J341" s="32">
        <v>41496.67717592593</v>
      </c>
      <c r="K341" s="8">
        <v>41496.254953703705</v>
      </c>
      <c r="L341" s="7">
        <f t="shared" si="40"/>
      </c>
      <c r="M341" s="7">
        <f t="shared" si="41"/>
      </c>
      <c r="N341" s="7">
        <f t="shared" si="42"/>
      </c>
      <c r="O341" s="7">
        <f t="shared" si="43"/>
      </c>
      <c r="P341" s="7">
        <f t="shared" si="44"/>
      </c>
      <c r="Q341" s="7" t="str">
        <f t="shared" si="45"/>
        <v>RF</v>
      </c>
      <c r="R341" s="7">
        <f t="shared" si="46"/>
      </c>
      <c r="S341" s="7" t="str">
        <f t="shared" si="47"/>
        <v>R</v>
      </c>
    </row>
    <row r="342" spans="1:19" ht="12.75">
      <c r="A342" s="26">
        <v>339</v>
      </c>
      <c r="B342" s="7" t="s">
        <v>226</v>
      </c>
      <c r="C342" s="30" t="s">
        <v>75</v>
      </c>
      <c r="D342" s="30" t="s">
        <v>946</v>
      </c>
      <c r="E342" s="9">
        <v>0.4222222222222222</v>
      </c>
      <c r="F342" s="16"/>
      <c r="G342" s="16" t="s">
        <v>229</v>
      </c>
      <c r="J342" s="32">
        <v>41496.652025462965</v>
      </c>
      <c r="K342" s="8">
        <v>41496.22980324074</v>
      </c>
      <c r="L342" s="7">
        <f t="shared" si="40"/>
      </c>
      <c r="M342" s="7">
        <f t="shared" si="41"/>
      </c>
      <c r="N342" s="7">
        <f t="shared" si="42"/>
      </c>
      <c r="O342" s="7">
        <f t="shared" si="43"/>
      </c>
      <c r="P342" s="7">
        <f t="shared" si="44"/>
      </c>
      <c r="Q342" s="7" t="str">
        <f t="shared" si="45"/>
        <v>RF</v>
      </c>
      <c r="R342" s="7">
        <f t="shared" si="46"/>
      </c>
      <c r="S342" s="7" t="str">
        <f t="shared" si="47"/>
        <v>R</v>
      </c>
    </row>
    <row r="343" spans="1:19" ht="12.75">
      <c r="A343" s="26">
        <v>340</v>
      </c>
      <c r="B343" s="7" t="s">
        <v>226</v>
      </c>
      <c r="C343" s="30" t="s">
        <v>947</v>
      </c>
      <c r="D343" s="30" t="s">
        <v>948</v>
      </c>
      <c r="E343" s="9">
        <v>0.4222222222222222</v>
      </c>
      <c r="G343" s="16" t="s">
        <v>232</v>
      </c>
      <c r="J343" s="32">
        <v>41496.69435185185</v>
      </c>
      <c r="K343" s="8" t="s">
        <v>514</v>
      </c>
      <c r="L343" s="7">
        <f>IF(($B343="Walker")*(K343="Retired"),"WR","")</f>
      </c>
      <c r="M343" s="7">
        <f t="shared" si="41"/>
      </c>
      <c r="N343" s="7">
        <f t="shared" si="42"/>
      </c>
      <c r="O343" s="7">
        <f t="shared" si="43"/>
      </c>
      <c r="P343" s="7" t="str">
        <f t="shared" si="44"/>
        <v>RR</v>
      </c>
      <c r="Q343" s="7">
        <f t="shared" si="45"/>
      </c>
      <c r="R343" s="7">
        <f t="shared" si="46"/>
      </c>
      <c r="S343" s="7" t="str">
        <f t="shared" si="47"/>
        <v>R</v>
      </c>
    </row>
    <row r="344" spans="1:19" ht="12.75">
      <c r="A344" s="26">
        <v>341</v>
      </c>
      <c r="B344" s="7" t="s">
        <v>226</v>
      </c>
      <c r="C344" s="30" t="s">
        <v>282</v>
      </c>
      <c r="D344" s="30" t="s">
        <v>19</v>
      </c>
      <c r="E344" s="9">
        <v>0.4222222222222222</v>
      </c>
      <c r="G344" s="16" t="s">
        <v>232</v>
      </c>
      <c r="J344" s="32">
        <v>41496.612175925926</v>
      </c>
      <c r="K344" s="8">
        <v>41496.1899537037</v>
      </c>
      <c r="L344" s="7">
        <f>IF(($B344="Walker")*(K344="Retired"),"WR","")</f>
      </c>
      <c r="M344" s="7">
        <f t="shared" si="41"/>
      </c>
      <c r="N344" s="7">
        <f t="shared" si="42"/>
      </c>
      <c r="O344" s="7">
        <f t="shared" si="43"/>
      </c>
      <c r="P344" s="7">
        <f t="shared" si="44"/>
      </c>
      <c r="Q344" s="7" t="str">
        <f t="shared" si="45"/>
        <v>RF</v>
      </c>
      <c r="R344" s="7">
        <f t="shared" si="46"/>
      </c>
      <c r="S344" s="7" t="str">
        <f t="shared" si="47"/>
        <v>R</v>
      </c>
    </row>
    <row r="345" spans="1:19" ht="12.75">
      <c r="A345" s="7">
        <v>342</v>
      </c>
      <c r="B345" s="7" t="s">
        <v>226</v>
      </c>
      <c r="C345" s="30" t="s">
        <v>752</v>
      </c>
      <c r="D345" s="30" t="s">
        <v>753</v>
      </c>
      <c r="E345" s="9">
        <v>0.4222222222222222</v>
      </c>
      <c r="F345" s="16"/>
      <c r="G345" s="16" t="s">
        <v>246</v>
      </c>
      <c r="J345" s="32">
        <v>41496.640011574076</v>
      </c>
      <c r="K345" s="8">
        <v>41496.21778935185</v>
      </c>
      <c r="L345" s="7">
        <f>IF(($B345="Walker")*(K345="Retired"),"WR","")</f>
      </c>
      <c r="M345" s="7">
        <f t="shared" si="41"/>
      </c>
      <c r="N345" s="7">
        <f t="shared" si="42"/>
      </c>
      <c r="O345" s="7">
        <f t="shared" si="43"/>
      </c>
      <c r="P345" s="7">
        <f t="shared" si="44"/>
      </c>
      <c r="Q345" s="7" t="str">
        <f t="shared" si="45"/>
        <v>RF</v>
      </c>
      <c r="R345" s="7">
        <f t="shared" si="46"/>
      </c>
      <c r="S345" s="7" t="str">
        <f t="shared" si="47"/>
        <v>R</v>
      </c>
    </row>
    <row r="346" spans="1:19" ht="12.75">
      <c r="A346" s="7">
        <v>343</v>
      </c>
      <c r="B346" s="7" t="s">
        <v>226</v>
      </c>
      <c r="C346" s="30" t="s">
        <v>9</v>
      </c>
      <c r="D346" s="30" t="s">
        <v>247</v>
      </c>
      <c r="E346" s="9">
        <v>0.4222222222222222</v>
      </c>
      <c r="F346" s="16"/>
      <c r="G346" s="16" t="s">
        <v>246</v>
      </c>
      <c r="J346" s="32">
        <v>41496.66540509259</v>
      </c>
      <c r="K346" s="8">
        <v>41496.24318287037</v>
      </c>
      <c r="L346" s="7">
        <f>IF(($B346="Walker")*(K346="Retired"),"WR","")</f>
      </c>
      <c r="M346" s="7">
        <f t="shared" si="41"/>
      </c>
      <c r="N346" s="7">
        <f t="shared" si="42"/>
      </c>
      <c r="O346" s="7">
        <f t="shared" si="43"/>
      </c>
      <c r="P346" s="7">
        <f t="shared" si="44"/>
      </c>
      <c r="Q346" s="7" t="str">
        <f t="shared" si="45"/>
        <v>RF</v>
      </c>
      <c r="R346" s="7">
        <f t="shared" si="46"/>
      </c>
      <c r="S346" s="7" t="str">
        <f t="shared" si="47"/>
        <v>R</v>
      </c>
    </row>
    <row r="347" spans="1:19" ht="12.75">
      <c r="A347" s="7">
        <v>344</v>
      </c>
      <c r="B347" s="7" t="s">
        <v>226</v>
      </c>
      <c r="C347" s="30" t="s">
        <v>633</v>
      </c>
      <c r="D347" s="30" t="s">
        <v>129</v>
      </c>
      <c r="E347" s="9">
        <v>0.4222222222222222</v>
      </c>
      <c r="F347" s="16"/>
      <c r="G347" s="16" t="s">
        <v>229</v>
      </c>
      <c r="J347" s="32">
        <v>41496.589525462965</v>
      </c>
      <c r="K347" s="8">
        <v>0.16730324074074074</v>
      </c>
      <c r="L347" s="7">
        <f>IF(($B347="Walker")*(K347="Retired"),"WR","")</f>
      </c>
      <c r="M347" s="7">
        <f t="shared" si="41"/>
      </c>
      <c r="N347" s="7">
        <f t="shared" si="42"/>
      </c>
      <c r="O347" s="7">
        <f t="shared" si="43"/>
      </c>
      <c r="P347" s="7">
        <f t="shared" si="44"/>
      </c>
      <c r="Q347" s="7" t="str">
        <f t="shared" si="45"/>
        <v>RF</v>
      </c>
      <c r="R347" s="7">
        <f t="shared" si="46"/>
      </c>
      <c r="S347" s="7" t="str">
        <f t="shared" si="47"/>
        <v>R</v>
      </c>
    </row>
    <row r="348" spans="1:19" ht="12.75">
      <c r="A348" s="7">
        <v>345</v>
      </c>
      <c r="B348" s="7" t="s">
        <v>226</v>
      </c>
      <c r="C348" s="30" t="s">
        <v>49</v>
      </c>
      <c r="D348" s="30" t="s">
        <v>54</v>
      </c>
      <c r="E348" s="9">
        <v>0.4222222222222222</v>
      </c>
      <c r="F348" s="16"/>
      <c r="G348" s="16" t="s">
        <v>231</v>
      </c>
      <c r="J348" s="32">
        <v>41496.62962962963</v>
      </c>
      <c r="K348" s="8">
        <v>41496.207407407404</v>
      </c>
      <c r="L348" s="7">
        <f>IF(($B348="Walker")*(K348="Retired"),"WR","")</f>
      </c>
      <c r="M348" s="7">
        <f t="shared" si="41"/>
      </c>
      <c r="N348" s="7">
        <f t="shared" si="42"/>
      </c>
      <c r="O348" s="7">
        <f t="shared" si="43"/>
      </c>
      <c r="P348" s="7">
        <f t="shared" si="44"/>
      </c>
      <c r="Q348" s="7" t="str">
        <f t="shared" si="45"/>
        <v>RF</v>
      </c>
      <c r="R348" s="7">
        <f t="shared" si="46"/>
      </c>
      <c r="S348" s="7" t="str">
        <f t="shared" si="47"/>
        <v>R</v>
      </c>
    </row>
    <row r="349" spans="1:19" ht="12.75">
      <c r="A349" s="7">
        <v>346</v>
      </c>
      <c r="B349" s="7" t="s">
        <v>226</v>
      </c>
      <c r="C349" s="30" t="s">
        <v>155</v>
      </c>
      <c r="D349" s="30" t="s">
        <v>949</v>
      </c>
      <c r="E349" s="9">
        <v>0.4222222222222222</v>
      </c>
      <c r="F349" s="16"/>
      <c r="G349" s="16" t="s">
        <v>229</v>
      </c>
      <c r="J349" s="32">
        <v>41496.622708333336</v>
      </c>
      <c r="K349" s="8">
        <v>41496.20048611111</v>
      </c>
      <c r="L349" s="7">
        <f>IF(($B349="Walker")*(K349="Retired"),"WR","")</f>
      </c>
      <c r="M349" s="7">
        <f t="shared" si="41"/>
      </c>
      <c r="N349" s="7">
        <f t="shared" si="42"/>
      </c>
      <c r="O349" s="7">
        <f t="shared" si="43"/>
      </c>
      <c r="P349" s="7">
        <f t="shared" si="44"/>
      </c>
      <c r="Q349" s="7" t="str">
        <f t="shared" si="45"/>
        <v>RF</v>
      </c>
      <c r="R349" s="7">
        <f t="shared" si="46"/>
      </c>
      <c r="S349" s="7" t="str">
        <f t="shared" si="47"/>
        <v>R</v>
      </c>
    </row>
    <row r="350" spans="1:19" ht="12.75">
      <c r="A350" s="26">
        <v>347</v>
      </c>
      <c r="B350" s="7" t="s">
        <v>226</v>
      </c>
      <c r="C350" s="30" t="s">
        <v>15</v>
      </c>
      <c r="D350" s="30" t="s">
        <v>23</v>
      </c>
      <c r="E350" s="9">
        <v>0.4222222222222222</v>
      </c>
      <c r="F350" s="16"/>
      <c r="G350" s="16" t="s">
        <v>229</v>
      </c>
      <c r="J350" s="32">
        <v>41496.618622685186</v>
      </c>
      <c r="K350" s="8">
        <v>41496.19640046296</v>
      </c>
      <c r="L350" s="7">
        <f>IF(($B350="Walker")*(K350="Retired"),"WR","")</f>
      </c>
      <c r="M350" s="7">
        <f t="shared" si="41"/>
      </c>
      <c r="N350" s="7">
        <f t="shared" si="42"/>
      </c>
      <c r="O350" s="7">
        <f t="shared" si="43"/>
      </c>
      <c r="P350" s="7">
        <f t="shared" si="44"/>
      </c>
      <c r="Q350" s="7" t="str">
        <f t="shared" si="45"/>
        <v>RF</v>
      </c>
      <c r="R350" s="7">
        <f t="shared" si="46"/>
      </c>
      <c r="S350" s="7" t="str">
        <f t="shared" si="47"/>
        <v>R</v>
      </c>
    </row>
    <row r="351" spans="1:19" ht="12.75">
      <c r="A351" s="26">
        <v>348</v>
      </c>
      <c r="B351" s="7" t="s">
        <v>226</v>
      </c>
      <c r="C351" s="30" t="s">
        <v>132</v>
      </c>
      <c r="D351" s="30" t="s">
        <v>751</v>
      </c>
      <c r="E351" s="9">
        <v>0.4222222222222222</v>
      </c>
      <c r="F351" s="16"/>
      <c r="G351" s="16" t="s">
        <v>229</v>
      </c>
      <c r="J351" s="32">
        <v>41496.61446759259</v>
      </c>
      <c r="K351" s="8">
        <v>41496.192245370374</v>
      </c>
      <c r="L351" s="7">
        <f>IF(($B351="Walker")*(K351="Retired"),"WR","")</f>
      </c>
      <c r="M351" s="7">
        <f t="shared" si="41"/>
      </c>
      <c r="N351" s="7">
        <f t="shared" si="42"/>
      </c>
      <c r="O351" s="7">
        <f t="shared" si="43"/>
      </c>
      <c r="P351" s="7">
        <f t="shared" si="44"/>
      </c>
      <c r="Q351" s="7" t="str">
        <f t="shared" si="45"/>
        <v>RF</v>
      </c>
      <c r="R351" s="7">
        <f t="shared" si="46"/>
      </c>
      <c r="S351" s="7" t="str">
        <f t="shared" si="47"/>
        <v>R</v>
      </c>
    </row>
    <row r="352" spans="1:19" ht="12.75">
      <c r="A352" s="26">
        <v>349</v>
      </c>
      <c r="B352" s="7" t="s">
        <v>226</v>
      </c>
      <c r="C352" s="30" t="s">
        <v>558</v>
      </c>
      <c r="D352" s="30" t="s">
        <v>749</v>
      </c>
      <c r="E352" s="9">
        <v>0.4222222222222222</v>
      </c>
      <c r="F352" s="16"/>
      <c r="G352" s="16" t="s">
        <v>229</v>
      </c>
      <c r="J352" s="32">
        <v>41496.61451388889</v>
      </c>
      <c r="K352" s="8">
        <v>41496.192291666666</v>
      </c>
      <c r="L352" s="7">
        <f>IF(($B352="Walker")*(K352="Retired"),"WR","")</f>
      </c>
      <c r="M352" s="7">
        <f t="shared" si="41"/>
      </c>
      <c r="N352" s="7">
        <f t="shared" si="42"/>
      </c>
      <c r="O352" s="7">
        <f t="shared" si="43"/>
      </c>
      <c r="P352" s="7">
        <f t="shared" si="44"/>
      </c>
      <c r="Q352" s="7" t="str">
        <f t="shared" si="45"/>
        <v>RF</v>
      </c>
      <c r="R352" s="7">
        <f t="shared" si="46"/>
      </c>
      <c r="S352" s="7" t="str">
        <f t="shared" si="47"/>
        <v>R</v>
      </c>
    </row>
    <row r="353" spans="1:19" ht="12.75">
      <c r="A353" s="26">
        <v>350</v>
      </c>
      <c r="B353" s="7" t="s">
        <v>226</v>
      </c>
      <c r="C353" s="30" t="s">
        <v>950</v>
      </c>
      <c r="D353" s="30" t="s">
        <v>951</v>
      </c>
      <c r="E353" s="9">
        <v>0.4222222222222222</v>
      </c>
      <c r="F353" s="16"/>
      <c r="G353" s="16" t="s">
        <v>229</v>
      </c>
      <c r="J353" s="32">
        <v>41496.670115740744</v>
      </c>
      <c r="K353" s="8">
        <v>41496.24789351852</v>
      </c>
      <c r="L353" s="7">
        <f>IF(($B353="Walker")*(K353="Retired"),"WR","")</f>
      </c>
      <c r="M353" s="7">
        <f t="shared" si="41"/>
      </c>
      <c r="N353" s="7">
        <f t="shared" si="42"/>
      </c>
      <c r="O353" s="7">
        <f t="shared" si="43"/>
      </c>
      <c r="P353" s="7">
        <f t="shared" si="44"/>
      </c>
      <c r="Q353" s="7" t="str">
        <f t="shared" si="45"/>
        <v>RF</v>
      </c>
      <c r="R353" s="7">
        <f t="shared" si="46"/>
      </c>
      <c r="S353" s="7" t="str">
        <f t="shared" si="47"/>
        <v>R</v>
      </c>
    </row>
    <row r="354" spans="1:19" ht="12.75">
      <c r="A354" s="26">
        <v>351</v>
      </c>
      <c r="B354" s="7" t="s">
        <v>226</v>
      </c>
      <c r="C354" s="30" t="s">
        <v>952</v>
      </c>
      <c r="D354" s="30" t="s">
        <v>953</v>
      </c>
      <c r="E354" s="9">
        <v>0.4222222222222222</v>
      </c>
      <c r="F354" s="16"/>
      <c r="G354" s="16" t="s">
        <v>229</v>
      </c>
      <c r="J354" s="32">
        <v>41496.670115740744</v>
      </c>
      <c r="K354" s="8">
        <v>41496.24789351852</v>
      </c>
      <c r="L354" s="7">
        <f>IF(($B354="Walker")*(K354="Retired"),"WR","")</f>
      </c>
      <c r="M354" s="7">
        <f t="shared" si="41"/>
      </c>
      <c r="N354" s="7">
        <f t="shared" si="42"/>
      </c>
      <c r="O354" s="7">
        <f t="shared" si="43"/>
      </c>
      <c r="P354" s="7">
        <f t="shared" si="44"/>
      </c>
      <c r="Q354" s="7" t="str">
        <f t="shared" si="45"/>
        <v>RF</v>
      </c>
      <c r="R354" s="7">
        <f t="shared" si="46"/>
      </c>
      <c r="S354" s="7" t="str">
        <f t="shared" si="47"/>
        <v>R</v>
      </c>
    </row>
    <row r="355" spans="1:19" ht="12.75">
      <c r="A355" s="26">
        <v>352</v>
      </c>
      <c r="B355" s="7" t="s">
        <v>226</v>
      </c>
      <c r="C355" s="30" t="s">
        <v>105</v>
      </c>
      <c r="D355" s="30" t="s">
        <v>270</v>
      </c>
      <c r="E355" s="9">
        <v>0.4222222222222222</v>
      </c>
      <c r="F355" s="16"/>
      <c r="G355" s="16" t="s">
        <v>229</v>
      </c>
      <c r="J355" s="32">
        <v>41496.607835648145</v>
      </c>
      <c r="K355" s="8">
        <v>41496.18561342593</v>
      </c>
      <c r="L355" s="7">
        <f>IF(($B355="Walker")*(K355="Retired"),"WR","")</f>
      </c>
      <c r="M355" s="7">
        <f t="shared" si="41"/>
      </c>
      <c r="N355" s="7">
        <f t="shared" si="42"/>
      </c>
      <c r="O355" s="7">
        <f t="shared" si="43"/>
      </c>
      <c r="P355" s="7">
        <f t="shared" si="44"/>
      </c>
      <c r="Q355" s="7" t="str">
        <f t="shared" si="45"/>
        <v>RF</v>
      </c>
      <c r="R355" s="7">
        <f t="shared" si="46"/>
      </c>
      <c r="S355" s="7" t="str">
        <f t="shared" si="47"/>
        <v>R</v>
      </c>
    </row>
    <row r="356" spans="1:19" ht="12.75">
      <c r="A356" s="26">
        <v>353</v>
      </c>
      <c r="B356" s="7" t="s">
        <v>226</v>
      </c>
      <c r="C356" s="30" t="s">
        <v>12</v>
      </c>
      <c r="D356" s="30" t="s">
        <v>133</v>
      </c>
      <c r="E356" s="9">
        <v>0.4222222222222222</v>
      </c>
      <c r="F356" s="16"/>
      <c r="G356" s="16" t="s">
        <v>229</v>
      </c>
      <c r="J356" s="32">
        <v>41496.62400462963</v>
      </c>
      <c r="K356" s="8">
        <v>41496.20178240741</v>
      </c>
      <c r="L356" s="7">
        <f>IF(($B356="Walker")*(K356="Retired"),"WR","")</f>
      </c>
      <c r="M356" s="7">
        <f t="shared" si="41"/>
      </c>
      <c r="N356" s="7">
        <f t="shared" si="42"/>
      </c>
      <c r="O356" s="7">
        <f t="shared" si="43"/>
      </c>
      <c r="P356" s="7">
        <f t="shared" si="44"/>
      </c>
      <c r="Q356" s="7" t="str">
        <f t="shared" si="45"/>
        <v>RF</v>
      </c>
      <c r="R356" s="7">
        <f t="shared" si="46"/>
      </c>
      <c r="S356" s="7" t="str">
        <f t="shared" si="47"/>
        <v>R</v>
      </c>
    </row>
    <row r="357" spans="1:19" ht="12.75">
      <c r="A357" s="26">
        <v>354</v>
      </c>
      <c r="B357" s="7" t="s">
        <v>226</v>
      </c>
      <c r="C357" s="30" t="s">
        <v>140</v>
      </c>
      <c r="D357" s="30" t="s">
        <v>509</v>
      </c>
      <c r="E357" s="9">
        <v>0.4222222222222222</v>
      </c>
      <c r="F357" s="16"/>
      <c r="G357" s="16" t="s">
        <v>231</v>
      </c>
      <c r="J357" s="32">
        <v>41496.60454861111</v>
      </c>
      <c r="K357" s="8">
        <v>0.18232638888888889</v>
      </c>
      <c r="L357" s="7">
        <f>IF(($B357="Walker")*(K357="Retired"),"WR","")</f>
      </c>
      <c r="M357" s="7">
        <f t="shared" si="41"/>
      </c>
      <c r="N357" s="7">
        <f t="shared" si="42"/>
      </c>
      <c r="O357" s="7">
        <f t="shared" si="43"/>
      </c>
      <c r="P357" s="7">
        <f t="shared" si="44"/>
      </c>
      <c r="Q357" s="7" t="str">
        <f t="shared" si="45"/>
        <v>RF</v>
      </c>
      <c r="R357" s="7">
        <f t="shared" si="46"/>
      </c>
      <c r="S357" s="7" t="str">
        <f t="shared" si="47"/>
        <v>R</v>
      </c>
    </row>
    <row r="358" spans="1:19" ht="12.75">
      <c r="A358" s="26">
        <v>355</v>
      </c>
      <c r="B358" s="7" t="s">
        <v>226</v>
      </c>
      <c r="C358" s="30" t="s">
        <v>263</v>
      </c>
      <c r="D358" s="30" t="s">
        <v>54</v>
      </c>
      <c r="E358" s="9">
        <v>0.4222222222222222</v>
      </c>
      <c r="G358" s="16" t="s">
        <v>229</v>
      </c>
      <c r="J358" s="32">
        <v>41496.667662037034</v>
      </c>
      <c r="K358" s="8">
        <v>41496.24543981482</v>
      </c>
      <c r="L358" s="7">
        <f>IF(($B358="Walker")*(K358="Retired"),"WR","")</f>
      </c>
      <c r="M358" s="7">
        <f t="shared" si="41"/>
      </c>
      <c r="N358" s="7">
        <f t="shared" si="42"/>
      </c>
      <c r="O358" s="7">
        <f t="shared" si="43"/>
      </c>
      <c r="P358" s="7">
        <f t="shared" si="44"/>
      </c>
      <c r="Q358" s="7" t="str">
        <f t="shared" si="45"/>
        <v>RF</v>
      </c>
      <c r="R358" s="7">
        <f t="shared" si="46"/>
      </c>
      <c r="S358" s="7" t="str">
        <f t="shared" si="47"/>
        <v>R</v>
      </c>
    </row>
    <row r="359" spans="1:19" ht="12.75">
      <c r="A359" s="7">
        <v>356</v>
      </c>
      <c r="B359" s="7" t="s">
        <v>226</v>
      </c>
      <c r="C359" s="30" t="s">
        <v>130</v>
      </c>
      <c r="D359" s="30" t="s">
        <v>743</v>
      </c>
      <c r="E359" s="9">
        <v>0.4222222222222222</v>
      </c>
      <c r="G359" s="16" t="s">
        <v>231</v>
      </c>
      <c r="J359" s="32">
        <v>41496.70578703703</v>
      </c>
      <c r="K359" s="8">
        <v>41496.28356481482</v>
      </c>
      <c r="L359" s="7">
        <f>IF(($B359="Walker")*(K359="Retired"),"WR","")</f>
      </c>
      <c r="M359" s="7">
        <f t="shared" si="41"/>
      </c>
      <c r="N359" s="7">
        <f t="shared" si="42"/>
      </c>
      <c r="O359" s="7">
        <f t="shared" si="43"/>
      </c>
      <c r="P359" s="7">
        <f t="shared" si="44"/>
      </c>
      <c r="Q359" s="7" t="str">
        <f t="shared" si="45"/>
        <v>RF</v>
      </c>
      <c r="R359" s="7">
        <f t="shared" si="46"/>
      </c>
      <c r="S359" s="7" t="str">
        <f t="shared" si="47"/>
        <v>R</v>
      </c>
    </row>
    <row r="360" spans="1:19" ht="12.75">
      <c r="A360" s="7">
        <v>357</v>
      </c>
      <c r="B360" s="7" t="s">
        <v>226</v>
      </c>
      <c r="C360" s="30" t="s">
        <v>65</v>
      </c>
      <c r="D360" s="30" t="s">
        <v>269</v>
      </c>
      <c r="E360" s="9">
        <v>0.4222222222222222</v>
      </c>
      <c r="G360" s="16" t="s">
        <v>227</v>
      </c>
      <c r="J360" s="32">
        <v>41496.637974537036</v>
      </c>
      <c r="K360" s="8">
        <v>41496.21575231481</v>
      </c>
      <c r="L360" s="7">
        <f>IF(($B360="Walker")*(K360="Retired"),"WR","")</f>
      </c>
      <c r="M360" s="7">
        <f t="shared" si="41"/>
      </c>
      <c r="N360" s="7">
        <f t="shared" si="42"/>
      </c>
      <c r="O360" s="7">
        <f t="shared" si="43"/>
      </c>
      <c r="P360" s="7">
        <f t="shared" si="44"/>
      </c>
      <c r="Q360" s="7" t="str">
        <f t="shared" si="45"/>
        <v>RF</v>
      </c>
      <c r="R360" s="7">
        <f t="shared" si="46"/>
      </c>
      <c r="S360" s="7" t="str">
        <f t="shared" si="47"/>
        <v>R</v>
      </c>
    </row>
    <row r="361" spans="1:19" ht="12.75">
      <c r="A361" s="7">
        <v>358</v>
      </c>
      <c r="B361" s="7" t="s">
        <v>226</v>
      </c>
      <c r="C361" s="30" t="s">
        <v>954</v>
      </c>
      <c r="D361" s="30" t="s">
        <v>838</v>
      </c>
      <c r="E361" s="9">
        <v>0.4222222222222222</v>
      </c>
      <c r="G361" s="16" t="s">
        <v>229</v>
      </c>
      <c r="J361" s="32">
        <v>41496.64184027778</v>
      </c>
      <c r="K361" s="8">
        <v>0.22517361111111112</v>
      </c>
      <c r="L361" s="7">
        <f>IF(($B361="Walker")*(K361="Retired"),"WR","")</f>
      </c>
      <c r="M361" s="7">
        <f t="shared" si="41"/>
      </c>
      <c r="N361" s="7">
        <f t="shared" si="42"/>
      </c>
      <c r="O361" s="7">
        <f t="shared" si="43"/>
      </c>
      <c r="P361" s="7">
        <f t="shared" si="44"/>
      </c>
      <c r="Q361" s="7" t="str">
        <f t="shared" si="45"/>
        <v>RF</v>
      </c>
      <c r="R361" s="7">
        <f t="shared" si="46"/>
      </c>
      <c r="S361" s="7" t="str">
        <f t="shared" si="47"/>
        <v>R</v>
      </c>
    </row>
    <row r="362" spans="1:19" ht="12.75">
      <c r="A362" s="7">
        <v>359</v>
      </c>
      <c r="B362" s="7" t="s">
        <v>226</v>
      </c>
      <c r="C362" s="30" t="s">
        <v>46</v>
      </c>
      <c r="D362" s="30" t="s">
        <v>223</v>
      </c>
      <c r="E362" s="9">
        <v>0.4222222222222222</v>
      </c>
      <c r="G362" s="16" t="s">
        <v>229</v>
      </c>
      <c r="J362" s="32">
        <v>41496.694398148145</v>
      </c>
      <c r="K362" s="8">
        <v>41496.27217592593</v>
      </c>
      <c r="L362" s="7">
        <f>IF(($B362="Walker")*(K362="Retired"),"WR","")</f>
      </c>
      <c r="M362" s="7">
        <f t="shared" si="41"/>
      </c>
      <c r="N362" s="7">
        <f t="shared" si="42"/>
      </c>
      <c r="O362" s="7">
        <f t="shared" si="43"/>
      </c>
      <c r="P362" s="7">
        <f t="shared" si="44"/>
      </c>
      <c r="Q362" s="7" t="str">
        <f t="shared" si="45"/>
        <v>RF</v>
      </c>
      <c r="R362" s="7">
        <f t="shared" si="46"/>
      </c>
      <c r="S362" s="7" t="str">
        <f t="shared" si="47"/>
        <v>R</v>
      </c>
    </row>
    <row r="363" spans="1:19" ht="12.75">
      <c r="A363" s="7">
        <v>360</v>
      </c>
      <c r="B363" s="7" t="s">
        <v>226</v>
      </c>
      <c r="C363" s="30" t="s">
        <v>11</v>
      </c>
      <c r="D363" s="30" t="s">
        <v>19</v>
      </c>
      <c r="E363" s="9">
        <v>0.4222222222222222</v>
      </c>
      <c r="G363" s="16" t="s">
        <v>227</v>
      </c>
      <c r="J363" s="32">
        <v>41496.680555555555</v>
      </c>
      <c r="K363" s="8">
        <v>41496.25833333333</v>
      </c>
      <c r="L363" s="7">
        <f>IF(($B363="Walker")*(K363="Retired"),"WR","")</f>
      </c>
      <c r="M363" s="7">
        <f t="shared" si="41"/>
      </c>
      <c r="N363" s="7">
        <f t="shared" si="42"/>
      </c>
      <c r="O363" s="7">
        <f t="shared" si="43"/>
      </c>
      <c r="P363" s="7">
        <f t="shared" si="44"/>
      </c>
      <c r="Q363" s="7" t="str">
        <f t="shared" si="45"/>
        <v>RF</v>
      </c>
      <c r="R363" s="7">
        <f t="shared" si="46"/>
      </c>
      <c r="S363" s="7" t="str">
        <f t="shared" si="47"/>
        <v>R</v>
      </c>
    </row>
    <row r="364" spans="1:19" ht="12.75">
      <c r="A364" s="26">
        <v>361</v>
      </c>
      <c r="B364" s="7" t="s">
        <v>226</v>
      </c>
      <c r="C364" s="30" t="s">
        <v>64</v>
      </c>
      <c r="D364" s="30" t="s">
        <v>755</v>
      </c>
      <c r="E364" s="9">
        <v>0.4222222222222222</v>
      </c>
      <c r="G364" s="16" t="s">
        <v>229</v>
      </c>
      <c r="J364" s="32">
        <v>41496.65723379629</v>
      </c>
      <c r="K364" s="8">
        <v>41496.23501157408</v>
      </c>
      <c r="L364" s="7">
        <f>IF(($B364="Walker")*(K364="Retired"),"WR","")</f>
      </c>
      <c r="M364" s="7">
        <f t="shared" si="41"/>
      </c>
      <c r="N364" s="7">
        <f t="shared" si="42"/>
      </c>
      <c r="O364" s="7">
        <f t="shared" si="43"/>
      </c>
      <c r="P364" s="7">
        <f t="shared" si="44"/>
      </c>
      <c r="Q364" s="7" t="str">
        <f t="shared" si="45"/>
        <v>RF</v>
      </c>
      <c r="R364" s="7">
        <f t="shared" si="46"/>
      </c>
      <c r="S364" s="7" t="str">
        <f t="shared" si="47"/>
        <v>R</v>
      </c>
    </row>
    <row r="365" spans="1:19" ht="12.75">
      <c r="A365" s="26">
        <v>362</v>
      </c>
      <c r="B365" s="7" t="s">
        <v>226</v>
      </c>
      <c r="C365" s="30" t="s">
        <v>220</v>
      </c>
      <c r="D365" s="30" t="s">
        <v>955</v>
      </c>
      <c r="E365" s="9">
        <v>0.4222222222222222</v>
      </c>
      <c r="G365" s="16" t="s">
        <v>229</v>
      </c>
      <c r="J365" s="32">
        <v>41496.658680555556</v>
      </c>
      <c r="K365" s="8">
        <v>41496.23645833333</v>
      </c>
      <c r="L365" s="7">
        <f>IF(($B365="Walker")*(K365="Retired"),"WR","")</f>
      </c>
      <c r="M365" s="7">
        <f t="shared" si="41"/>
      </c>
      <c r="N365" s="7">
        <f t="shared" si="42"/>
      </c>
      <c r="O365" s="7">
        <f t="shared" si="43"/>
      </c>
      <c r="P365" s="7">
        <f t="shared" si="44"/>
      </c>
      <c r="Q365" s="7" t="str">
        <f t="shared" si="45"/>
        <v>RF</v>
      </c>
      <c r="R365" s="7">
        <f t="shared" si="46"/>
      </c>
      <c r="S365" s="7" t="str">
        <f t="shared" si="47"/>
        <v>R</v>
      </c>
    </row>
  </sheetData>
  <sheetProtection/>
  <autoFilter ref="A1:U365"/>
  <printOptions gridLines="1"/>
  <pageMargins left="0.7480314960629921" right="0.7480314960629921" top="0.3937007874015748" bottom="0.5905511811023623" header="0.31496062992125984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&amp;N&amp;RPrinted on: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B3"/>
  <sheetViews>
    <sheetView zoomScale="55" zoomScaleNormal="55" zoomScalePageLayoutView="0" workbookViewId="0" topLeftCell="A1">
      <selection activeCell="A3" sqref="A3"/>
    </sheetView>
  </sheetViews>
  <sheetFormatPr defaultColWidth="9.140625" defaultRowHeight="12.75"/>
  <cols>
    <col min="1" max="1" width="255.7109375" style="0" customWidth="1"/>
    <col min="2" max="2" width="12.140625" style="0" customWidth="1"/>
  </cols>
  <sheetData>
    <row r="1" ht="18" customHeight="1"/>
    <row r="2" spans="1:2" ht="360" customHeight="1">
      <c r="A2" s="37" t="s">
        <v>963</v>
      </c>
      <c r="B2" s="1"/>
    </row>
    <row r="3" spans="1:2" ht="309" customHeight="1">
      <c r="A3" s="38"/>
      <c r="B3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7.8515625" style="7" customWidth="1"/>
    <col min="3" max="3" width="8.8515625" style="7" customWidth="1"/>
    <col min="4" max="4" width="10.7109375" style="6" bestFit="1" customWidth="1"/>
    <col min="5" max="5" width="11.28125" style="6" bestFit="1" customWidth="1"/>
    <col min="6" max="6" width="10.421875" style="9" bestFit="1" customWidth="1"/>
    <col min="7" max="7" width="17.28125" style="6" customWidth="1"/>
    <col min="8" max="8" width="10.421875" style="6" customWidth="1"/>
    <col min="9" max="9" width="13.28125" style="6" hidden="1" customWidth="1"/>
    <col min="10" max="10" width="0" style="6" hidden="1" customWidth="1"/>
    <col min="11" max="11" width="15.421875" style="23" customWidth="1"/>
    <col min="12" max="12" width="13.00390625" style="8" bestFit="1" customWidth="1"/>
    <col min="13" max="13" width="7.8515625" style="7" bestFit="1" customWidth="1"/>
    <col min="14" max="14" width="8.00390625" style="7" customWidth="1"/>
    <col min="15" max="15" width="7.8515625" style="7" customWidth="1"/>
    <col min="16" max="16" width="7.8515625" style="7" bestFit="1" customWidth="1"/>
    <col min="17" max="20" width="8.00390625" style="7" customWidth="1"/>
    <col min="22" max="16384" width="9.140625" style="6" customWidth="1"/>
  </cols>
  <sheetData>
    <row r="1" spans="1:22" ht="40.5" customHeight="1">
      <c r="A1" s="12" t="s">
        <v>956</v>
      </c>
      <c r="B1" s="12" t="s">
        <v>136</v>
      </c>
      <c r="C1" s="12" t="s">
        <v>31</v>
      </c>
      <c r="D1" s="12" t="s">
        <v>0</v>
      </c>
      <c r="E1" s="12" t="s">
        <v>1</v>
      </c>
      <c r="F1" s="20" t="s">
        <v>2</v>
      </c>
      <c r="G1" s="12" t="s">
        <v>17</v>
      </c>
      <c r="H1" s="12" t="s">
        <v>18</v>
      </c>
      <c r="I1" s="12" t="s">
        <v>3</v>
      </c>
      <c r="J1" s="12"/>
      <c r="K1" s="22" t="s">
        <v>26</v>
      </c>
      <c r="L1" s="13" t="s">
        <v>27</v>
      </c>
      <c r="M1" s="10" t="s">
        <v>32</v>
      </c>
      <c r="N1" s="10" t="s">
        <v>34</v>
      </c>
      <c r="O1" s="10" t="s">
        <v>29</v>
      </c>
      <c r="P1" s="10" t="s">
        <v>33</v>
      </c>
      <c r="Q1" s="11" t="s">
        <v>35</v>
      </c>
      <c r="R1" s="11" t="s">
        <v>36</v>
      </c>
      <c r="S1" s="11" t="s">
        <v>30</v>
      </c>
      <c r="T1" s="11" t="s">
        <v>37</v>
      </c>
      <c r="U1" s="12" t="s">
        <v>135</v>
      </c>
      <c r="V1"/>
    </row>
    <row r="2" spans="1:22" ht="12.75">
      <c r="A2" s="3"/>
      <c r="B2" s="3"/>
      <c r="C2" s="3"/>
      <c r="D2" s="4"/>
      <c r="E2" s="4"/>
      <c r="F2" s="21"/>
      <c r="G2" s="4"/>
      <c r="H2" s="4"/>
      <c r="I2" s="4"/>
      <c r="J2" s="4"/>
      <c r="K2" s="24"/>
      <c r="L2" s="5"/>
      <c r="M2" s="14">
        <f>COUNTIF(M4:M56,"WR")</f>
        <v>0</v>
      </c>
      <c r="N2" s="14">
        <f>COUNTIF(N4:N56,"WF")</f>
        <v>0</v>
      </c>
      <c r="O2" s="14">
        <f>COUNTIF(O4:O56,"WO")</f>
        <v>0</v>
      </c>
      <c r="P2" s="14">
        <f>COUNTIF(P4:P56,"W")</f>
        <v>0</v>
      </c>
      <c r="Q2" s="15">
        <f>COUNTIF(Q4:Q56,"RR")</f>
        <v>0</v>
      </c>
      <c r="R2" s="15">
        <f>COUNTIF(R4:R56,"RF")</f>
        <v>53</v>
      </c>
      <c r="S2" s="15">
        <f>COUNTIF(S4:S56,"RO")</f>
        <v>0</v>
      </c>
      <c r="T2" s="15">
        <f>COUNTIF(T4:T56,"R")</f>
        <v>53</v>
      </c>
      <c r="U2" s="19">
        <f>MIN(L:L)</f>
        <v>41496.15697916667</v>
      </c>
      <c r="V2" s="18"/>
    </row>
    <row r="3" spans="1:22" ht="12.75">
      <c r="A3" s="3"/>
      <c r="B3" s="3"/>
      <c r="C3" s="3"/>
      <c r="D3" s="4"/>
      <c r="E3" s="4"/>
      <c r="F3" s="21"/>
      <c r="G3" s="4"/>
      <c r="H3" s="4"/>
      <c r="I3" s="4"/>
      <c r="J3" s="4"/>
      <c r="K3" s="24"/>
      <c r="L3" s="5"/>
      <c r="M3" s="14"/>
      <c r="N3" s="14"/>
      <c r="O3" s="14"/>
      <c r="P3" s="14"/>
      <c r="Q3" s="15"/>
      <c r="R3" s="15"/>
      <c r="S3" s="15"/>
      <c r="T3" s="15"/>
      <c r="U3" s="19"/>
      <c r="V3" s="18"/>
    </row>
    <row r="4" spans="1:20" ht="12.75">
      <c r="A4" s="7">
        <v>1</v>
      </c>
      <c r="B4" s="7">
        <v>329</v>
      </c>
      <c r="C4" s="7" t="s">
        <v>226</v>
      </c>
      <c r="D4" s="30" t="s">
        <v>936</v>
      </c>
      <c r="E4" s="30" t="s">
        <v>937</v>
      </c>
      <c r="F4" s="9">
        <v>0.4222222222222222</v>
      </c>
      <c r="G4" s="16"/>
      <c r="H4" s="16" t="s">
        <v>229</v>
      </c>
      <c r="K4" s="32">
        <v>41496.579201388886</v>
      </c>
      <c r="L4" s="8">
        <v>41496.15697916667</v>
      </c>
      <c r="M4" s="7">
        <f aca="true" t="shared" si="0" ref="M4:M35">IF(($C4="Walker")*(L4="Retired"),"WR","")</f>
      </c>
      <c r="N4" s="7">
        <f aca="true" t="shared" si="1" ref="N4:N35">IF(($C4="Walker")*(L4&lt;&gt;"Retired")*(L4&lt;&gt;""),"WF","")</f>
      </c>
      <c r="O4" s="7">
        <f aca="true" t="shared" si="2" ref="O4:O35">IF(($C4="Walker")*(L4&lt;&gt;"Retired")*(L4=""),"WO","")</f>
      </c>
      <c r="P4" s="7">
        <f aca="true" t="shared" si="3" ref="P4:P35">IF(($C4="Walker"),"W","")</f>
      </c>
      <c r="Q4" s="7">
        <f aca="true" t="shared" si="4" ref="Q4:Q35">IF(($C4="Runner")*(L4="Retired"),"RR","")</f>
      </c>
      <c r="R4" s="7" t="str">
        <f aca="true" t="shared" si="5" ref="R4:R35">IF(($C4="Runner")*(L4&lt;&gt;"Retired")*(L4&lt;&gt;""),"RF","")</f>
        <v>RF</v>
      </c>
      <c r="S4" s="7">
        <f aca="true" t="shared" si="6" ref="S4:S35">IF(($C4="Runner")*(L4&lt;&gt;"Retired")*(L4=""),"RO","")</f>
      </c>
      <c r="T4" s="7" t="str">
        <f aca="true" t="shared" si="7" ref="T4:T35">IF(($C4="Runner"),"R","")</f>
        <v>R</v>
      </c>
    </row>
    <row r="5" spans="1:20" ht="12.75">
      <c r="A5" s="7">
        <v>2</v>
      </c>
      <c r="B5" s="7">
        <v>344</v>
      </c>
      <c r="C5" s="7" t="s">
        <v>226</v>
      </c>
      <c r="D5" s="30" t="s">
        <v>633</v>
      </c>
      <c r="E5" s="30" t="s">
        <v>129</v>
      </c>
      <c r="F5" s="9">
        <v>0.4222222222222222</v>
      </c>
      <c r="G5" s="16"/>
      <c r="H5" s="16" t="s">
        <v>229</v>
      </c>
      <c r="K5" s="32">
        <v>41496.589525462965</v>
      </c>
      <c r="L5" s="8">
        <v>41496.16730324074</v>
      </c>
      <c r="M5" s="7">
        <f t="shared" si="0"/>
      </c>
      <c r="N5" s="7">
        <f t="shared" si="1"/>
      </c>
      <c r="O5" s="7">
        <f t="shared" si="2"/>
      </c>
      <c r="P5" s="7">
        <f t="shared" si="3"/>
      </c>
      <c r="Q5" s="7">
        <f t="shared" si="4"/>
      </c>
      <c r="R5" s="7" t="str">
        <f t="shared" si="5"/>
        <v>RF</v>
      </c>
      <c r="S5" s="7">
        <f t="shared" si="6"/>
      </c>
      <c r="T5" s="7" t="str">
        <f t="shared" si="7"/>
        <v>R</v>
      </c>
    </row>
    <row r="6" spans="1:20" ht="12.75">
      <c r="A6" s="26">
        <v>3</v>
      </c>
      <c r="B6" s="26">
        <v>325</v>
      </c>
      <c r="C6" s="7" t="s">
        <v>226</v>
      </c>
      <c r="D6" s="30" t="s">
        <v>230</v>
      </c>
      <c r="E6" s="30" t="s">
        <v>42</v>
      </c>
      <c r="F6" s="9">
        <v>0.4222222222222222</v>
      </c>
      <c r="G6" s="16"/>
      <c r="H6" s="16" t="s">
        <v>229</v>
      </c>
      <c r="K6" s="32">
        <v>41496.59318287037</v>
      </c>
      <c r="L6" s="8">
        <v>41496.170960648145</v>
      </c>
      <c r="M6" s="7">
        <f t="shared" si="0"/>
      </c>
      <c r="N6" s="7">
        <f t="shared" si="1"/>
      </c>
      <c r="O6" s="7">
        <f t="shared" si="2"/>
      </c>
      <c r="P6" s="7">
        <f t="shared" si="3"/>
      </c>
      <c r="Q6" s="7">
        <f t="shared" si="4"/>
      </c>
      <c r="R6" s="7" t="str">
        <f t="shared" si="5"/>
        <v>RF</v>
      </c>
      <c r="S6" s="7">
        <f t="shared" si="6"/>
      </c>
      <c r="T6" s="7" t="str">
        <f t="shared" si="7"/>
        <v>R</v>
      </c>
    </row>
    <row r="7" spans="1:20" ht="12.75">
      <c r="A7" s="7">
        <v>4</v>
      </c>
      <c r="B7" s="7">
        <v>332</v>
      </c>
      <c r="C7" s="7" t="s">
        <v>226</v>
      </c>
      <c r="D7" s="30" t="s">
        <v>16</v>
      </c>
      <c r="E7" s="30" t="s">
        <v>252</v>
      </c>
      <c r="F7" s="9">
        <v>0.4222222222222222</v>
      </c>
      <c r="G7" s="16"/>
      <c r="H7" s="16" t="s">
        <v>246</v>
      </c>
      <c r="K7" s="32">
        <v>41496.59443287037</v>
      </c>
      <c r="L7" s="8">
        <v>41496.17221064815</v>
      </c>
      <c r="M7" s="7">
        <f t="shared" si="0"/>
      </c>
      <c r="N7" s="7">
        <f t="shared" si="1"/>
      </c>
      <c r="O7" s="7">
        <f t="shared" si="2"/>
      </c>
      <c r="P7" s="7">
        <f t="shared" si="3"/>
      </c>
      <c r="Q7" s="7">
        <f t="shared" si="4"/>
      </c>
      <c r="R7" s="7" t="str">
        <f t="shared" si="5"/>
        <v>RF</v>
      </c>
      <c r="S7" s="7">
        <f t="shared" si="6"/>
      </c>
      <c r="T7" s="7" t="str">
        <f t="shared" si="7"/>
        <v>R</v>
      </c>
    </row>
    <row r="8" spans="1:20" ht="12.75">
      <c r="A8" s="7">
        <v>5</v>
      </c>
      <c r="B8" s="26">
        <v>310</v>
      </c>
      <c r="C8" s="7" t="s">
        <v>226</v>
      </c>
      <c r="D8" s="30" t="s">
        <v>8</v>
      </c>
      <c r="E8" s="30" t="s">
        <v>493</v>
      </c>
      <c r="F8" s="9">
        <v>0.4222222222222222</v>
      </c>
      <c r="G8" s="16"/>
      <c r="H8" s="16" t="s">
        <v>231</v>
      </c>
      <c r="K8" s="32">
        <v>41496.60138888889</v>
      </c>
      <c r="L8" s="8">
        <v>41496.17916666667</v>
      </c>
      <c r="M8" s="7">
        <f t="shared" si="0"/>
      </c>
      <c r="N8" s="7">
        <f t="shared" si="1"/>
      </c>
      <c r="O8" s="7">
        <f t="shared" si="2"/>
      </c>
      <c r="P8" s="7">
        <f t="shared" si="3"/>
      </c>
      <c r="Q8" s="7">
        <f t="shared" si="4"/>
      </c>
      <c r="R8" s="7" t="str">
        <f t="shared" si="5"/>
        <v>RF</v>
      </c>
      <c r="S8" s="7">
        <f t="shared" si="6"/>
      </c>
      <c r="T8" s="7" t="str">
        <f t="shared" si="7"/>
        <v>R</v>
      </c>
    </row>
    <row r="9" spans="1:20" ht="12.75">
      <c r="A9" s="7">
        <v>6</v>
      </c>
      <c r="B9" s="26">
        <v>354</v>
      </c>
      <c r="C9" s="7" t="s">
        <v>226</v>
      </c>
      <c r="D9" s="30" t="s">
        <v>140</v>
      </c>
      <c r="E9" s="30" t="s">
        <v>509</v>
      </c>
      <c r="F9" s="9">
        <v>0.4222222222222222</v>
      </c>
      <c r="G9" s="16"/>
      <c r="H9" s="16" t="s">
        <v>231</v>
      </c>
      <c r="K9" s="32">
        <v>41496.60454861111</v>
      </c>
      <c r="L9" s="8">
        <v>41496.18232638889</v>
      </c>
      <c r="M9" s="7">
        <f t="shared" si="0"/>
      </c>
      <c r="N9" s="7">
        <f t="shared" si="1"/>
      </c>
      <c r="O9" s="7">
        <f t="shared" si="2"/>
      </c>
      <c r="P9" s="7">
        <f t="shared" si="3"/>
      </c>
      <c r="Q9" s="7">
        <f t="shared" si="4"/>
      </c>
      <c r="R9" s="7" t="str">
        <f t="shared" si="5"/>
        <v>RF</v>
      </c>
      <c r="S9" s="7">
        <f t="shared" si="6"/>
      </c>
      <c r="T9" s="7" t="str">
        <f t="shared" si="7"/>
        <v>R</v>
      </c>
    </row>
    <row r="10" spans="1:20" ht="12.75">
      <c r="A10" s="7">
        <v>7</v>
      </c>
      <c r="B10" s="26">
        <v>352</v>
      </c>
      <c r="C10" s="7" t="s">
        <v>226</v>
      </c>
      <c r="D10" s="30" t="s">
        <v>105</v>
      </c>
      <c r="E10" s="30" t="s">
        <v>270</v>
      </c>
      <c r="F10" s="9">
        <v>0.4222222222222222</v>
      </c>
      <c r="G10" s="16"/>
      <c r="H10" s="16" t="s">
        <v>229</v>
      </c>
      <c r="K10" s="32">
        <v>41496.607835648145</v>
      </c>
      <c r="L10" s="8">
        <v>41496.18561342593</v>
      </c>
      <c r="M10" s="7">
        <f t="shared" si="0"/>
      </c>
      <c r="N10" s="7">
        <f t="shared" si="1"/>
      </c>
      <c r="O10" s="7">
        <f t="shared" si="2"/>
      </c>
      <c r="P10" s="7">
        <f t="shared" si="3"/>
      </c>
      <c r="Q10" s="7">
        <f t="shared" si="4"/>
      </c>
      <c r="R10" s="7" t="str">
        <f t="shared" si="5"/>
        <v>RF</v>
      </c>
      <c r="S10" s="7">
        <f t="shared" si="6"/>
      </c>
      <c r="T10" s="7" t="str">
        <f t="shared" si="7"/>
        <v>R</v>
      </c>
    </row>
    <row r="11" spans="1:20" ht="12.75">
      <c r="A11" s="26">
        <v>8</v>
      </c>
      <c r="B11" s="26">
        <v>333</v>
      </c>
      <c r="C11" s="7" t="s">
        <v>226</v>
      </c>
      <c r="D11" s="30" t="s">
        <v>49</v>
      </c>
      <c r="E11" s="30" t="s">
        <v>940</v>
      </c>
      <c r="F11" s="9">
        <v>0.4222222222222222</v>
      </c>
      <c r="G11" s="16"/>
      <c r="H11" s="16" t="s">
        <v>229</v>
      </c>
      <c r="K11" s="32">
        <v>41496.61188657407</v>
      </c>
      <c r="L11" s="8">
        <v>41496.18966435185</v>
      </c>
      <c r="M11" s="7">
        <f t="shared" si="0"/>
      </c>
      <c r="N11" s="7">
        <f t="shared" si="1"/>
      </c>
      <c r="O11" s="7">
        <f t="shared" si="2"/>
      </c>
      <c r="P11" s="7">
        <f t="shared" si="3"/>
      </c>
      <c r="Q11" s="7">
        <f t="shared" si="4"/>
      </c>
      <c r="R11" s="7" t="str">
        <f t="shared" si="5"/>
        <v>RF</v>
      </c>
      <c r="S11" s="7">
        <f t="shared" si="6"/>
      </c>
      <c r="T11" s="7" t="str">
        <f t="shared" si="7"/>
        <v>R</v>
      </c>
    </row>
    <row r="12" spans="1:20" ht="12.75">
      <c r="A12" s="7">
        <v>9</v>
      </c>
      <c r="B12" s="26">
        <v>341</v>
      </c>
      <c r="C12" s="7" t="s">
        <v>226</v>
      </c>
      <c r="D12" s="30" t="s">
        <v>282</v>
      </c>
      <c r="E12" s="30" t="s">
        <v>19</v>
      </c>
      <c r="F12" s="9">
        <v>0.4222222222222222</v>
      </c>
      <c r="H12" s="16" t="s">
        <v>232</v>
      </c>
      <c r="K12" s="32">
        <v>41496.612175925926</v>
      </c>
      <c r="L12" s="8">
        <v>41496.1899537037</v>
      </c>
      <c r="M12" s="7">
        <f t="shared" si="0"/>
      </c>
      <c r="N12" s="7">
        <f t="shared" si="1"/>
      </c>
      <c r="O12" s="7">
        <f t="shared" si="2"/>
      </c>
      <c r="P12" s="7">
        <f t="shared" si="3"/>
      </c>
      <c r="Q12" s="7">
        <f t="shared" si="4"/>
      </c>
      <c r="R12" s="7" t="str">
        <f t="shared" si="5"/>
        <v>RF</v>
      </c>
      <c r="S12" s="7">
        <f t="shared" si="6"/>
      </c>
      <c r="T12" s="7" t="str">
        <f t="shared" si="7"/>
        <v>R</v>
      </c>
    </row>
    <row r="13" spans="1:20" ht="12.75">
      <c r="A13" s="7">
        <v>10</v>
      </c>
      <c r="B13" s="26">
        <v>348</v>
      </c>
      <c r="C13" s="7" t="s">
        <v>226</v>
      </c>
      <c r="D13" s="30" t="s">
        <v>132</v>
      </c>
      <c r="E13" s="30" t="s">
        <v>751</v>
      </c>
      <c r="F13" s="9">
        <v>0.4222222222222222</v>
      </c>
      <c r="G13" s="16"/>
      <c r="H13" s="16" t="s">
        <v>229</v>
      </c>
      <c r="K13" s="32">
        <v>41496.61446759259</v>
      </c>
      <c r="L13" s="8">
        <v>41496.192245370374</v>
      </c>
      <c r="M13" s="7">
        <f t="shared" si="0"/>
      </c>
      <c r="N13" s="7">
        <f t="shared" si="1"/>
      </c>
      <c r="O13" s="7">
        <f t="shared" si="2"/>
      </c>
      <c r="P13" s="7">
        <f t="shared" si="3"/>
      </c>
      <c r="Q13" s="7">
        <f t="shared" si="4"/>
      </c>
      <c r="R13" s="7" t="str">
        <f t="shared" si="5"/>
        <v>RF</v>
      </c>
      <c r="S13" s="7">
        <f t="shared" si="6"/>
      </c>
      <c r="T13" s="7" t="str">
        <f t="shared" si="7"/>
        <v>R</v>
      </c>
    </row>
    <row r="14" spans="1:20" ht="12.75">
      <c r="A14" s="7">
        <v>11</v>
      </c>
      <c r="B14" s="26">
        <v>349</v>
      </c>
      <c r="C14" s="7" t="s">
        <v>226</v>
      </c>
      <c r="D14" s="30" t="s">
        <v>558</v>
      </c>
      <c r="E14" s="30" t="s">
        <v>749</v>
      </c>
      <c r="F14" s="9">
        <v>0.4222222222222222</v>
      </c>
      <c r="G14" s="16"/>
      <c r="H14" s="16" t="s">
        <v>229</v>
      </c>
      <c r="K14" s="32">
        <v>41496.61451388889</v>
      </c>
      <c r="L14" s="8">
        <v>41496.192291666666</v>
      </c>
      <c r="M14" s="7">
        <f t="shared" si="0"/>
      </c>
      <c r="N14" s="7">
        <f t="shared" si="1"/>
      </c>
      <c r="O14" s="7">
        <f t="shared" si="2"/>
      </c>
      <c r="P14" s="7">
        <f t="shared" si="3"/>
      </c>
      <c r="Q14" s="7">
        <f t="shared" si="4"/>
      </c>
      <c r="R14" s="7" t="str">
        <f t="shared" si="5"/>
        <v>RF</v>
      </c>
      <c r="S14" s="7">
        <f t="shared" si="6"/>
      </c>
      <c r="T14" s="7" t="str">
        <f t="shared" si="7"/>
        <v>R</v>
      </c>
    </row>
    <row r="15" spans="1:20" ht="12.75">
      <c r="A15" s="7">
        <v>12</v>
      </c>
      <c r="B15" s="26">
        <v>347</v>
      </c>
      <c r="C15" s="7" t="s">
        <v>226</v>
      </c>
      <c r="D15" s="30" t="s">
        <v>15</v>
      </c>
      <c r="E15" s="30" t="s">
        <v>23</v>
      </c>
      <c r="F15" s="9">
        <v>0.4222222222222222</v>
      </c>
      <c r="G15" s="16"/>
      <c r="H15" s="16" t="s">
        <v>229</v>
      </c>
      <c r="K15" s="32">
        <v>41496.618622685186</v>
      </c>
      <c r="L15" s="8">
        <v>41496.19640046296</v>
      </c>
      <c r="M15" s="7">
        <f t="shared" si="0"/>
      </c>
      <c r="N15" s="7">
        <f t="shared" si="1"/>
      </c>
      <c r="O15" s="7">
        <f t="shared" si="2"/>
      </c>
      <c r="P15" s="7">
        <f t="shared" si="3"/>
      </c>
      <c r="Q15" s="7">
        <f t="shared" si="4"/>
      </c>
      <c r="R15" s="7" t="str">
        <f t="shared" si="5"/>
        <v>RF</v>
      </c>
      <c r="S15" s="7">
        <f t="shared" si="6"/>
      </c>
      <c r="T15" s="7" t="str">
        <f t="shared" si="7"/>
        <v>R</v>
      </c>
    </row>
    <row r="16" spans="1:20" ht="12.75">
      <c r="A16" s="26">
        <v>13</v>
      </c>
      <c r="B16" s="7">
        <v>346</v>
      </c>
      <c r="C16" s="7" t="s">
        <v>226</v>
      </c>
      <c r="D16" s="30" t="s">
        <v>155</v>
      </c>
      <c r="E16" s="30" t="s">
        <v>949</v>
      </c>
      <c r="F16" s="9">
        <v>0.4222222222222222</v>
      </c>
      <c r="G16" s="16"/>
      <c r="H16" s="16" t="s">
        <v>229</v>
      </c>
      <c r="K16" s="32">
        <v>41496.622708333336</v>
      </c>
      <c r="L16" s="8">
        <v>41496.20048611111</v>
      </c>
      <c r="M16" s="7">
        <f t="shared" si="0"/>
      </c>
      <c r="N16" s="7">
        <f t="shared" si="1"/>
      </c>
      <c r="O16" s="7">
        <f t="shared" si="2"/>
      </c>
      <c r="P16" s="7">
        <f t="shared" si="3"/>
      </c>
      <c r="Q16" s="7">
        <f t="shared" si="4"/>
      </c>
      <c r="R16" s="7" t="str">
        <f t="shared" si="5"/>
        <v>RF</v>
      </c>
      <c r="S16" s="7">
        <f t="shared" si="6"/>
      </c>
      <c r="T16" s="7" t="str">
        <f t="shared" si="7"/>
        <v>R</v>
      </c>
    </row>
    <row r="17" spans="1:20" ht="12.75">
      <c r="A17" s="7">
        <v>14</v>
      </c>
      <c r="B17" s="26">
        <v>353</v>
      </c>
      <c r="C17" s="7" t="s">
        <v>226</v>
      </c>
      <c r="D17" s="30" t="s">
        <v>12</v>
      </c>
      <c r="E17" s="30" t="s">
        <v>133</v>
      </c>
      <c r="F17" s="9">
        <v>0.4222222222222222</v>
      </c>
      <c r="G17" s="16"/>
      <c r="H17" s="16" t="s">
        <v>229</v>
      </c>
      <c r="K17" s="32">
        <v>41496.62400462963</v>
      </c>
      <c r="L17" s="8">
        <v>41496.20178240741</v>
      </c>
      <c r="M17" s="7">
        <f t="shared" si="0"/>
      </c>
      <c r="N17" s="7">
        <f t="shared" si="1"/>
      </c>
      <c r="O17" s="7">
        <f t="shared" si="2"/>
      </c>
      <c r="P17" s="7">
        <f t="shared" si="3"/>
      </c>
      <c r="Q17" s="7">
        <f t="shared" si="4"/>
      </c>
      <c r="R17" s="7" t="str">
        <f t="shared" si="5"/>
        <v>RF</v>
      </c>
      <c r="S17" s="7">
        <f t="shared" si="6"/>
      </c>
      <c r="T17" s="7" t="str">
        <f t="shared" si="7"/>
        <v>R</v>
      </c>
    </row>
    <row r="18" spans="1:20" ht="12.75">
      <c r="A18" s="7">
        <v>15</v>
      </c>
      <c r="B18" s="26">
        <v>308</v>
      </c>
      <c r="C18" s="7" t="s">
        <v>226</v>
      </c>
      <c r="D18" s="30" t="s">
        <v>257</v>
      </c>
      <c r="E18" s="30" t="s">
        <v>258</v>
      </c>
      <c r="F18" s="9">
        <v>0.4222222222222222</v>
      </c>
      <c r="G18" s="16"/>
      <c r="H18" s="16" t="s">
        <v>231</v>
      </c>
      <c r="K18" s="32">
        <v>41496.62957175926</v>
      </c>
      <c r="L18" s="8">
        <v>41496.207349537035</v>
      </c>
      <c r="M18" s="7">
        <f t="shared" si="0"/>
      </c>
      <c r="N18" s="7">
        <f t="shared" si="1"/>
      </c>
      <c r="O18" s="7">
        <f t="shared" si="2"/>
      </c>
      <c r="P18" s="7">
        <f t="shared" si="3"/>
      </c>
      <c r="Q18" s="7">
        <f t="shared" si="4"/>
      </c>
      <c r="R18" s="7" t="str">
        <f t="shared" si="5"/>
        <v>RF</v>
      </c>
      <c r="S18" s="7">
        <f t="shared" si="6"/>
      </c>
      <c r="T18" s="7" t="str">
        <f t="shared" si="7"/>
        <v>R</v>
      </c>
    </row>
    <row r="19" spans="1:20" ht="12.75">
      <c r="A19" s="7">
        <v>16</v>
      </c>
      <c r="B19" s="7">
        <v>345</v>
      </c>
      <c r="C19" s="7" t="s">
        <v>226</v>
      </c>
      <c r="D19" s="30" t="s">
        <v>49</v>
      </c>
      <c r="E19" s="30" t="s">
        <v>54</v>
      </c>
      <c r="F19" s="9">
        <v>0.4222222222222222</v>
      </c>
      <c r="G19" s="16"/>
      <c r="H19" s="16" t="s">
        <v>231</v>
      </c>
      <c r="K19" s="32">
        <v>41496.62962962963</v>
      </c>
      <c r="L19" s="8">
        <v>41496.207407407404</v>
      </c>
      <c r="M19" s="7">
        <f t="shared" si="0"/>
      </c>
      <c r="N19" s="7">
        <f t="shared" si="1"/>
      </c>
      <c r="O19" s="7">
        <f t="shared" si="2"/>
      </c>
      <c r="P19" s="7">
        <f t="shared" si="3"/>
      </c>
      <c r="Q19" s="7">
        <f t="shared" si="4"/>
      </c>
      <c r="R19" s="7" t="str">
        <f t="shared" si="5"/>
        <v>RF</v>
      </c>
      <c r="S19" s="7">
        <f t="shared" si="6"/>
      </c>
      <c r="T19" s="7" t="str">
        <f t="shared" si="7"/>
        <v>R</v>
      </c>
    </row>
    <row r="20" spans="1:20" ht="12.75">
      <c r="A20" s="7">
        <v>17</v>
      </c>
      <c r="B20" s="26">
        <v>309</v>
      </c>
      <c r="C20" s="7" t="s">
        <v>226</v>
      </c>
      <c r="D20" s="30" t="s">
        <v>12</v>
      </c>
      <c r="E20" s="30" t="s">
        <v>85</v>
      </c>
      <c r="F20" s="9">
        <v>0.4222222222222222</v>
      </c>
      <c r="G20" s="16"/>
      <c r="H20" s="16" t="s">
        <v>229</v>
      </c>
      <c r="K20" s="32">
        <v>41496.63291666667</v>
      </c>
      <c r="L20" s="8">
        <v>41496.210694444446</v>
      </c>
      <c r="M20" s="7">
        <f t="shared" si="0"/>
      </c>
      <c r="N20" s="7">
        <f t="shared" si="1"/>
      </c>
      <c r="O20" s="7">
        <f t="shared" si="2"/>
      </c>
      <c r="P20" s="7">
        <f t="shared" si="3"/>
      </c>
      <c r="Q20" s="7">
        <f t="shared" si="4"/>
      </c>
      <c r="R20" s="7" t="str">
        <f t="shared" si="5"/>
        <v>RF</v>
      </c>
      <c r="S20" s="7">
        <f t="shared" si="6"/>
      </c>
      <c r="T20" s="7" t="str">
        <f t="shared" si="7"/>
        <v>R</v>
      </c>
    </row>
    <row r="21" spans="1:20" ht="12.75">
      <c r="A21" s="26">
        <v>18</v>
      </c>
      <c r="B21" s="26">
        <v>327</v>
      </c>
      <c r="C21" s="7" t="s">
        <v>226</v>
      </c>
      <c r="D21" s="30" t="s">
        <v>933</v>
      </c>
      <c r="E21" s="30" t="s">
        <v>934</v>
      </c>
      <c r="F21" s="9">
        <v>0.4222222222222222</v>
      </c>
      <c r="G21" s="16"/>
      <c r="H21" s="16" t="s">
        <v>231</v>
      </c>
      <c r="K21" s="32">
        <v>41496.63296296296</v>
      </c>
      <c r="L21" s="8">
        <v>41496.21074074074</v>
      </c>
      <c r="M21" s="7">
        <f t="shared" si="0"/>
      </c>
      <c r="N21" s="7">
        <f t="shared" si="1"/>
      </c>
      <c r="O21" s="7">
        <f t="shared" si="2"/>
      </c>
      <c r="P21" s="7">
        <f t="shared" si="3"/>
      </c>
      <c r="Q21" s="7">
        <f t="shared" si="4"/>
      </c>
      <c r="R21" s="7" t="str">
        <f t="shared" si="5"/>
        <v>RF</v>
      </c>
      <c r="S21" s="7">
        <f t="shared" si="6"/>
      </c>
      <c r="T21" s="7" t="str">
        <f t="shared" si="7"/>
        <v>R</v>
      </c>
    </row>
    <row r="22" spans="1:20" ht="12.75">
      <c r="A22" s="7">
        <v>19</v>
      </c>
      <c r="B22" s="7">
        <v>328</v>
      </c>
      <c r="C22" s="7" t="s">
        <v>226</v>
      </c>
      <c r="D22" s="30" t="s">
        <v>9</v>
      </c>
      <c r="E22" s="30" t="s">
        <v>935</v>
      </c>
      <c r="F22" s="9">
        <v>0.4222222222222222</v>
      </c>
      <c r="G22" s="16"/>
      <c r="H22" s="16" t="s">
        <v>229</v>
      </c>
      <c r="K22" s="32">
        <v>41496.63306712963</v>
      </c>
      <c r="L22" s="8">
        <v>41496.21084490741</v>
      </c>
      <c r="M22" s="7">
        <f t="shared" si="0"/>
      </c>
      <c r="N22" s="7">
        <f t="shared" si="1"/>
      </c>
      <c r="O22" s="7">
        <f t="shared" si="2"/>
      </c>
      <c r="P22" s="7">
        <f t="shared" si="3"/>
      </c>
      <c r="Q22" s="7">
        <f t="shared" si="4"/>
      </c>
      <c r="R22" s="7" t="str">
        <f t="shared" si="5"/>
        <v>RF</v>
      </c>
      <c r="S22" s="7">
        <f t="shared" si="6"/>
      </c>
      <c r="T22" s="7" t="str">
        <f t="shared" si="7"/>
        <v>R</v>
      </c>
    </row>
    <row r="23" spans="1:20" ht="12.75">
      <c r="A23" s="7">
        <v>20</v>
      </c>
      <c r="B23" s="7">
        <v>304</v>
      </c>
      <c r="C23" s="7" t="s">
        <v>226</v>
      </c>
      <c r="D23" s="30" t="s">
        <v>233</v>
      </c>
      <c r="E23" s="30" t="s">
        <v>234</v>
      </c>
      <c r="F23" s="9">
        <v>0.4222222222222222</v>
      </c>
      <c r="G23" s="16"/>
      <c r="H23" s="16" t="s">
        <v>262</v>
      </c>
      <c r="K23" s="32">
        <v>41496.635416666664</v>
      </c>
      <c r="L23" s="8">
        <v>41496.21319444444</v>
      </c>
      <c r="M23" s="7">
        <f t="shared" si="0"/>
      </c>
      <c r="N23" s="7">
        <f t="shared" si="1"/>
      </c>
      <c r="O23" s="7">
        <f t="shared" si="2"/>
      </c>
      <c r="P23" s="7">
        <f t="shared" si="3"/>
      </c>
      <c r="Q23" s="7">
        <f t="shared" si="4"/>
      </c>
      <c r="R23" s="7" t="str">
        <f t="shared" si="5"/>
        <v>RF</v>
      </c>
      <c r="S23" s="7">
        <f t="shared" si="6"/>
      </c>
      <c r="T23" s="7" t="str">
        <f t="shared" si="7"/>
        <v>R</v>
      </c>
    </row>
    <row r="24" spans="1:20" ht="12.75">
      <c r="A24" s="7">
        <v>21</v>
      </c>
      <c r="B24" s="26">
        <v>336</v>
      </c>
      <c r="C24" s="7" t="s">
        <v>226</v>
      </c>
      <c r="D24" s="30" t="s">
        <v>127</v>
      </c>
      <c r="E24" s="30" t="s">
        <v>943</v>
      </c>
      <c r="F24" s="9">
        <v>0.4222222222222222</v>
      </c>
      <c r="G24" s="16"/>
      <c r="H24" s="16" t="s">
        <v>229</v>
      </c>
      <c r="K24" s="32">
        <v>41496.63752314815</v>
      </c>
      <c r="L24" s="8">
        <v>41496.21530092593</v>
      </c>
      <c r="M24" s="7">
        <f t="shared" si="0"/>
      </c>
      <c r="N24" s="7">
        <f t="shared" si="1"/>
      </c>
      <c r="O24" s="7">
        <f t="shared" si="2"/>
      </c>
      <c r="P24" s="7">
        <f t="shared" si="3"/>
      </c>
      <c r="Q24" s="7">
        <f t="shared" si="4"/>
      </c>
      <c r="R24" s="7" t="str">
        <f t="shared" si="5"/>
        <v>RF</v>
      </c>
      <c r="S24" s="7">
        <f t="shared" si="6"/>
      </c>
      <c r="T24" s="7" t="str">
        <f t="shared" si="7"/>
        <v>R</v>
      </c>
    </row>
    <row r="25" spans="1:20" ht="12.75">
      <c r="A25" s="7">
        <v>22</v>
      </c>
      <c r="B25" s="7">
        <v>357</v>
      </c>
      <c r="C25" s="7" t="s">
        <v>226</v>
      </c>
      <c r="D25" s="30" t="s">
        <v>65</v>
      </c>
      <c r="E25" s="30" t="s">
        <v>269</v>
      </c>
      <c r="F25" s="9">
        <v>0.4222222222222222</v>
      </c>
      <c r="H25" s="16" t="s">
        <v>227</v>
      </c>
      <c r="K25" s="32">
        <v>41496.637974537036</v>
      </c>
      <c r="L25" s="8">
        <v>41496.21575231481</v>
      </c>
      <c r="M25" s="7">
        <f t="shared" si="0"/>
      </c>
      <c r="N25" s="7">
        <f t="shared" si="1"/>
      </c>
      <c r="O25" s="7">
        <f t="shared" si="2"/>
      </c>
      <c r="P25" s="7">
        <f t="shared" si="3"/>
      </c>
      <c r="Q25" s="7">
        <f t="shared" si="4"/>
      </c>
      <c r="R25" s="7" t="str">
        <f t="shared" si="5"/>
        <v>RF</v>
      </c>
      <c r="S25" s="7">
        <f t="shared" si="6"/>
      </c>
      <c r="T25" s="7" t="str">
        <f t="shared" si="7"/>
        <v>R</v>
      </c>
    </row>
    <row r="26" spans="1:20" ht="12.75">
      <c r="A26" s="26">
        <v>23</v>
      </c>
      <c r="B26" s="7">
        <v>284</v>
      </c>
      <c r="C26" s="7" t="s">
        <v>226</v>
      </c>
      <c r="D26" s="30" t="s">
        <v>66</v>
      </c>
      <c r="E26" s="16" t="s">
        <v>575</v>
      </c>
      <c r="F26" s="9">
        <v>0.4222222222222222</v>
      </c>
      <c r="G26" s="16"/>
      <c r="H26" s="16" t="s">
        <v>229</v>
      </c>
      <c r="K26" s="32">
        <v>41496.63805555556</v>
      </c>
      <c r="L26" s="8">
        <v>41496.215833333335</v>
      </c>
      <c r="M26" s="7">
        <f t="shared" si="0"/>
      </c>
      <c r="N26" s="7">
        <f t="shared" si="1"/>
      </c>
      <c r="O26" s="7">
        <f t="shared" si="2"/>
      </c>
      <c r="P26" s="7">
        <f t="shared" si="3"/>
      </c>
      <c r="Q26" s="7">
        <f t="shared" si="4"/>
      </c>
      <c r="R26" s="7" t="str">
        <f t="shared" si="5"/>
        <v>RF</v>
      </c>
      <c r="S26" s="7">
        <f t="shared" si="6"/>
      </c>
      <c r="T26" s="7" t="str">
        <f t="shared" si="7"/>
        <v>R</v>
      </c>
    </row>
    <row r="27" spans="1:20" ht="12.75">
      <c r="A27" s="7">
        <v>24</v>
      </c>
      <c r="B27" s="26">
        <v>326</v>
      </c>
      <c r="C27" s="7" t="s">
        <v>226</v>
      </c>
      <c r="D27" s="30" t="s">
        <v>162</v>
      </c>
      <c r="E27" s="30" t="s">
        <v>42</v>
      </c>
      <c r="F27" s="9">
        <v>0.4222222222222222</v>
      </c>
      <c r="G27" s="16"/>
      <c r="H27" s="16" t="s">
        <v>240</v>
      </c>
      <c r="K27" s="32">
        <v>41496.639652777776</v>
      </c>
      <c r="L27" s="8">
        <v>41496.21743055555</v>
      </c>
      <c r="M27" s="7">
        <f t="shared" si="0"/>
      </c>
      <c r="N27" s="7">
        <f t="shared" si="1"/>
      </c>
      <c r="O27" s="7">
        <f t="shared" si="2"/>
      </c>
      <c r="P27" s="7">
        <f t="shared" si="3"/>
      </c>
      <c r="Q27" s="7">
        <f t="shared" si="4"/>
      </c>
      <c r="R27" s="7" t="str">
        <f t="shared" si="5"/>
        <v>RF</v>
      </c>
      <c r="S27" s="7">
        <f t="shared" si="6"/>
      </c>
      <c r="T27" s="7" t="str">
        <f t="shared" si="7"/>
        <v>R</v>
      </c>
    </row>
    <row r="28" spans="1:20" ht="12.75">
      <c r="A28" s="7">
        <v>25</v>
      </c>
      <c r="B28" s="7">
        <v>342</v>
      </c>
      <c r="C28" s="7" t="s">
        <v>226</v>
      </c>
      <c r="D28" s="30" t="s">
        <v>752</v>
      </c>
      <c r="E28" s="30" t="s">
        <v>753</v>
      </c>
      <c r="F28" s="9">
        <v>0.4222222222222222</v>
      </c>
      <c r="G28" s="16"/>
      <c r="H28" s="16" t="s">
        <v>246</v>
      </c>
      <c r="K28" s="32">
        <v>41496.640011574076</v>
      </c>
      <c r="L28" s="8">
        <v>41496.21778935185</v>
      </c>
      <c r="M28" s="7">
        <f t="shared" si="0"/>
      </c>
      <c r="N28" s="7">
        <f t="shared" si="1"/>
      </c>
      <c r="O28" s="7">
        <f t="shared" si="2"/>
      </c>
      <c r="P28" s="7">
        <f t="shared" si="3"/>
      </c>
      <c r="Q28" s="7">
        <f t="shared" si="4"/>
      </c>
      <c r="R28" s="7" t="str">
        <f t="shared" si="5"/>
        <v>RF</v>
      </c>
      <c r="S28" s="7">
        <f t="shared" si="6"/>
      </c>
      <c r="T28" s="7" t="str">
        <f t="shared" si="7"/>
        <v>R</v>
      </c>
    </row>
    <row r="29" spans="1:20" ht="12.75">
      <c r="A29" s="7">
        <v>26</v>
      </c>
      <c r="B29" s="26">
        <v>335</v>
      </c>
      <c r="C29" s="7" t="s">
        <v>226</v>
      </c>
      <c r="D29" s="30" t="s">
        <v>233</v>
      </c>
      <c r="E29" s="30" t="s">
        <v>942</v>
      </c>
      <c r="F29" s="9">
        <v>0.4222222222222222</v>
      </c>
      <c r="G29" s="16"/>
      <c r="H29" s="16" t="s">
        <v>229</v>
      </c>
      <c r="K29" s="32">
        <v>41496.6459837963</v>
      </c>
      <c r="L29" s="8">
        <v>41496.223761574074</v>
      </c>
      <c r="M29" s="7">
        <f t="shared" si="0"/>
      </c>
      <c r="N29" s="7">
        <f t="shared" si="1"/>
      </c>
      <c r="O29" s="7">
        <f t="shared" si="2"/>
      </c>
      <c r="P29" s="7">
        <f t="shared" si="3"/>
      </c>
      <c r="Q29" s="7">
        <f t="shared" si="4"/>
      </c>
      <c r="R29" s="7" t="str">
        <f t="shared" si="5"/>
        <v>RF</v>
      </c>
      <c r="S29" s="7">
        <f t="shared" si="6"/>
      </c>
      <c r="T29" s="7" t="str">
        <f t="shared" si="7"/>
        <v>R</v>
      </c>
    </row>
    <row r="30" spans="1:20" ht="12.75">
      <c r="A30" s="7">
        <v>27</v>
      </c>
      <c r="B30" s="26">
        <v>322</v>
      </c>
      <c r="C30" s="7" t="s">
        <v>226</v>
      </c>
      <c r="D30" s="30" t="s">
        <v>68</v>
      </c>
      <c r="E30" s="30" t="s">
        <v>258</v>
      </c>
      <c r="F30" s="9">
        <v>0.4222222222222222</v>
      </c>
      <c r="G30" s="16"/>
      <c r="H30" s="16" t="s">
        <v>227</v>
      </c>
      <c r="K30" s="32">
        <v>41496.647256944445</v>
      </c>
      <c r="L30" s="8">
        <v>41496.22503472222</v>
      </c>
      <c r="M30" s="7">
        <f t="shared" si="0"/>
      </c>
      <c r="N30" s="7">
        <f t="shared" si="1"/>
      </c>
      <c r="O30" s="7">
        <f t="shared" si="2"/>
      </c>
      <c r="P30" s="7">
        <f t="shared" si="3"/>
      </c>
      <c r="Q30" s="7">
        <f t="shared" si="4"/>
      </c>
      <c r="R30" s="7" t="str">
        <f t="shared" si="5"/>
        <v>RF</v>
      </c>
      <c r="S30" s="7">
        <f t="shared" si="6"/>
      </c>
      <c r="T30" s="7" t="str">
        <f t="shared" si="7"/>
        <v>R</v>
      </c>
    </row>
    <row r="31" spans="1:20" ht="12.75">
      <c r="A31" s="26">
        <v>28</v>
      </c>
      <c r="B31" s="26">
        <v>321</v>
      </c>
      <c r="C31" s="7" t="s">
        <v>226</v>
      </c>
      <c r="D31" s="30" t="s">
        <v>505</v>
      </c>
      <c r="E31" s="30" t="s">
        <v>347</v>
      </c>
      <c r="F31" s="9">
        <v>0.4222222222222222</v>
      </c>
      <c r="G31" s="16"/>
      <c r="H31" s="16" t="s">
        <v>231</v>
      </c>
      <c r="K31" s="32">
        <v>41496.64730324074</v>
      </c>
      <c r="L31" s="8">
        <v>41496.22508101852</v>
      </c>
      <c r="M31" s="7">
        <f t="shared" si="0"/>
      </c>
      <c r="N31" s="7">
        <f t="shared" si="1"/>
      </c>
      <c r="O31" s="7">
        <f t="shared" si="2"/>
      </c>
      <c r="P31" s="7">
        <f t="shared" si="3"/>
      </c>
      <c r="Q31" s="7">
        <f t="shared" si="4"/>
      </c>
      <c r="R31" s="7" t="str">
        <f t="shared" si="5"/>
        <v>RF</v>
      </c>
      <c r="S31" s="7">
        <f t="shared" si="6"/>
      </c>
      <c r="T31" s="7" t="str">
        <f t="shared" si="7"/>
        <v>R</v>
      </c>
    </row>
    <row r="32" spans="1:20" ht="12.75">
      <c r="A32" s="7">
        <v>29</v>
      </c>
      <c r="B32" s="7">
        <v>358</v>
      </c>
      <c r="C32" s="7" t="s">
        <v>226</v>
      </c>
      <c r="D32" s="30" t="s">
        <v>954</v>
      </c>
      <c r="E32" s="30" t="s">
        <v>838</v>
      </c>
      <c r="F32" s="9">
        <v>0.4222222222222222</v>
      </c>
      <c r="H32" s="16" t="s">
        <v>229</v>
      </c>
      <c r="K32" s="32">
        <v>41496.64184027778</v>
      </c>
      <c r="L32" s="8">
        <v>41496.225173611114</v>
      </c>
      <c r="M32" s="7">
        <f t="shared" si="0"/>
      </c>
      <c r="N32" s="7">
        <f t="shared" si="1"/>
      </c>
      <c r="O32" s="7">
        <f t="shared" si="2"/>
      </c>
      <c r="P32" s="7">
        <f t="shared" si="3"/>
      </c>
      <c r="Q32" s="7">
        <f t="shared" si="4"/>
      </c>
      <c r="R32" s="7" t="str">
        <f t="shared" si="5"/>
        <v>RF</v>
      </c>
      <c r="S32" s="7">
        <f t="shared" si="6"/>
      </c>
      <c r="T32" s="7" t="str">
        <f t="shared" si="7"/>
        <v>R</v>
      </c>
    </row>
    <row r="33" spans="1:20" ht="12.75">
      <c r="A33" s="7">
        <v>30</v>
      </c>
      <c r="B33" s="26">
        <v>339</v>
      </c>
      <c r="C33" s="7" t="s">
        <v>226</v>
      </c>
      <c r="D33" s="30" t="s">
        <v>75</v>
      </c>
      <c r="E33" s="30" t="s">
        <v>946</v>
      </c>
      <c r="F33" s="9">
        <v>0.4222222222222222</v>
      </c>
      <c r="G33" s="16"/>
      <c r="H33" s="16" t="s">
        <v>229</v>
      </c>
      <c r="K33" s="32">
        <v>41496.652025462965</v>
      </c>
      <c r="L33" s="8">
        <v>41496.22980324074</v>
      </c>
      <c r="M33" s="7">
        <f t="shared" si="0"/>
      </c>
      <c r="N33" s="7">
        <f t="shared" si="1"/>
      </c>
      <c r="O33" s="7">
        <f t="shared" si="2"/>
      </c>
      <c r="P33" s="7">
        <f t="shared" si="3"/>
      </c>
      <c r="Q33" s="7">
        <f t="shared" si="4"/>
      </c>
      <c r="R33" s="7" t="str">
        <f t="shared" si="5"/>
        <v>RF</v>
      </c>
      <c r="S33" s="7">
        <f t="shared" si="6"/>
      </c>
      <c r="T33" s="7" t="str">
        <f t="shared" si="7"/>
        <v>R</v>
      </c>
    </row>
    <row r="34" spans="1:20" ht="12.75">
      <c r="A34" s="7" t="s">
        <v>958</v>
      </c>
      <c r="B34" s="7">
        <v>315</v>
      </c>
      <c r="C34" s="7" t="s">
        <v>226</v>
      </c>
      <c r="D34" s="30" t="s">
        <v>351</v>
      </c>
      <c r="E34" s="30" t="s">
        <v>495</v>
      </c>
      <c r="F34" s="9">
        <v>0.4222222222222222</v>
      </c>
      <c r="G34" s="16"/>
      <c r="H34" s="16" t="s">
        <v>235</v>
      </c>
      <c r="K34" s="32">
        <v>41496.65443287037</v>
      </c>
      <c r="L34" s="8">
        <v>41496.23221064815</v>
      </c>
      <c r="M34" s="7">
        <f t="shared" si="0"/>
      </c>
      <c r="N34" s="7">
        <f t="shared" si="1"/>
      </c>
      <c r="O34" s="7">
        <f t="shared" si="2"/>
      </c>
      <c r="P34" s="7">
        <f t="shared" si="3"/>
      </c>
      <c r="Q34" s="7">
        <f t="shared" si="4"/>
      </c>
      <c r="R34" s="7" t="str">
        <f t="shared" si="5"/>
        <v>RF</v>
      </c>
      <c r="S34" s="7">
        <f t="shared" si="6"/>
      </c>
      <c r="T34" s="7" t="str">
        <f t="shared" si="7"/>
        <v>R</v>
      </c>
    </row>
    <row r="35" spans="1:20" ht="12.75">
      <c r="A35" s="7" t="s">
        <v>958</v>
      </c>
      <c r="B35" s="26">
        <v>319</v>
      </c>
      <c r="C35" s="7" t="s">
        <v>226</v>
      </c>
      <c r="D35" s="30" t="s">
        <v>236</v>
      </c>
      <c r="E35" s="30" t="s">
        <v>237</v>
      </c>
      <c r="F35" s="9">
        <v>0.4222222222222222</v>
      </c>
      <c r="G35" s="16"/>
      <c r="H35" s="16" t="s">
        <v>231</v>
      </c>
      <c r="K35" s="32">
        <v>41496.65443287037</v>
      </c>
      <c r="L35" s="8">
        <v>41496.23221064815</v>
      </c>
      <c r="M35" s="7">
        <f t="shared" si="0"/>
      </c>
      <c r="N35" s="7">
        <f t="shared" si="1"/>
      </c>
      <c r="O35" s="7">
        <f t="shared" si="2"/>
      </c>
      <c r="P35" s="7">
        <f t="shared" si="3"/>
      </c>
      <c r="Q35" s="7">
        <f t="shared" si="4"/>
      </c>
      <c r="R35" s="7" t="str">
        <f t="shared" si="5"/>
        <v>RF</v>
      </c>
      <c r="S35" s="7">
        <f t="shared" si="6"/>
      </c>
      <c r="T35" s="7" t="str">
        <f t="shared" si="7"/>
        <v>R</v>
      </c>
    </row>
    <row r="36" spans="1:20" ht="12.75">
      <c r="A36" s="26">
        <v>33</v>
      </c>
      <c r="B36" s="26">
        <v>361</v>
      </c>
      <c r="C36" s="7" t="s">
        <v>226</v>
      </c>
      <c r="D36" s="30" t="s">
        <v>64</v>
      </c>
      <c r="E36" s="30" t="s">
        <v>755</v>
      </c>
      <c r="F36" s="9">
        <v>0.4222222222222222</v>
      </c>
      <c r="H36" s="16" t="s">
        <v>229</v>
      </c>
      <c r="K36" s="32">
        <v>41496.65723379629</v>
      </c>
      <c r="L36" s="8">
        <v>41496.23501157408</v>
      </c>
      <c r="M36" s="7">
        <f aca="true" t="shared" si="8" ref="M36:M67">IF(($C36="Walker")*(L36="Retired"),"WR","")</f>
      </c>
      <c r="N36" s="7">
        <f aca="true" t="shared" si="9" ref="N36:N67">IF(($C36="Walker")*(L36&lt;&gt;"Retired")*(L36&lt;&gt;""),"WF","")</f>
      </c>
      <c r="O36" s="7">
        <f aca="true" t="shared" si="10" ref="O36:O67">IF(($C36="Walker")*(L36&lt;&gt;"Retired")*(L36=""),"WO","")</f>
      </c>
      <c r="P36" s="7">
        <f aca="true" t="shared" si="11" ref="P36:P67">IF(($C36="Walker"),"W","")</f>
      </c>
      <c r="Q36" s="7">
        <f aca="true" t="shared" si="12" ref="Q36:Q67">IF(($C36="Runner")*(L36="Retired"),"RR","")</f>
      </c>
      <c r="R36" s="7" t="str">
        <f aca="true" t="shared" si="13" ref="R36:R67">IF(($C36="Runner")*(L36&lt;&gt;"Retired")*(L36&lt;&gt;""),"RF","")</f>
        <v>RF</v>
      </c>
      <c r="S36" s="7">
        <f aca="true" t="shared" si="14" ref="S36:S67">IF(($C36="Runner")*(L36&lt;&gt;"Retired")*(L36=""),"RO","")</f>
      </c>
      <c r="T36" s="7" t="str">
        <f aca="true" t="shared" si="15" ref="T36:T67">IF(($C36="Runner"),"R","")</f>
        <v>R</v>
      </c>
    </row>
    <row r="37" spans="1:20" ht="12.75">
      <c r="A37" s="7">
        <v>34</v>
      </c>
      <c r="B37" s="26">
        <v>362</v>
      </c>
      <c r="C37" s="7" t="s">
        <v>226</v>
      </c>
      <c r="D37" s="30" t="s">
        <v>220</v>
      </c>
      <c r="E37" s="30" t="s">
        <v>955</v>
      </c>
      <c r="F37" s="9">
        <v>0.4222222222222222</v>
      </c>
      <c r="H37" s="16" t="s">
        <v>229</v>
      </c>
      <c r="K37" s="32">
        <v>41496.658680555556</v>
      </c>
      <c r="L37" s="8">
        <v>41496.23645833333</v>
      </c>
      <c r="M37" s="7">
        <f t="shared" si="8"/>
      </c>
      <c r="N37" s="7">
        <f t="shared" si="9"/>
      </c>
      <c r="O37" s="7">
        <f t="shared" si="10"/>
      </c>
      <c r="P37" s="7">
        <f t="shared" si="11"/>
      </c>
      <c r="Q37" s="7">
        <f t="shared" si="12"/>
      </c>
      <c r="R37" s="7" t="str">
        <f t="shared" si="13"/>
        <v>RF</v>
      </c>
      <c r="S37" s="7">
        <f t="shared" si="14"/>
      </c>
      <c r="T37" s="7" t="str">
        <f t="shared" si="15"/>
        <v>R</v>
      </c>
    </row>
    <row r="38" spans="1:20" ht="12.75">
      <c r="A38" s="7">
        <v>35</v>
      </c>
      <c r="B38" s="26">
        <v>320</v>
      </c>
      <c r="C38" s="7" t="s">
        <v>226</v>
      </c>
      <c r="D38" s="30" t="s">
        <v>127</v>
      </c>
      <c r="E38" s="30" t="s">
        <v>210</v>
      </c>
      <c r="F38" s="9">
        <v>0.4222222222222222</v>
      </c>
      <c r="G38" s="16"/>
      <c r="H38" s="16" t="s">
        <v>229</v>
      </c>
      <c r="K38" s="32">
        <v>41496.6587037037</v>
      </c>
      <c r="L38" s="8">
        <v>41496.23648148148</v>
      </c>
      <c r="M38" s="7">
        <f t="shared" si="8"/>
      </c>
      <c r="N38" s="7">
        <f t="shared" si="9"/>
      </c>
      <c r="O38" s="7">
        <f t="shared" si="10"/>
      </c>
      <c r="P38" s="7">
        <f t="shared" si="11"/>
      </c>
      <c r="Q38" s="7">
        <f t="shared" si="12"/>
      </c>
      <c r="R38" s="7" t="str">
        <f t="shared" si="13"/>
        <v>RF</v>
      </c>
      <c r="S38" s="7">
        <f t="shared" si="14"/>
      </c>
      <c r="T38" s="7" t="str">
        <f t="shared" si="15"/>
        <v>R</v>
      </c>
    </row>
    <row r="39" spans="1:20" ht="12.75">
      <c r="A39" s="7">
        <v>36</v>
      </c>
      <c r="B39" s="7">
        <v>343</v>
      </c>
      <c r="C39" s="7" t="s">
        <v>226</v>
      </c>
      <c r="D39" s="30" t="s">
        <v>9</v>
      </c>
      <c r="E39" s="30" t="s">
        <v>247</v>
      </c>
      <c r="F39" s="9">
        <v>0.4222222222222222</v>
      </c>
      <c r="G39" s="16"/>
      <c r="H39" s="16" t="s">
        <v>246</v>
      </c>
      <c r="K39" s="32">
        <v>41496.66540509259</v>
      </c>
      <c r="L39" s="8">
        <v>41496.24318287037</v>
      </c>
      <c r="M39" s="7">
        <f t="shared" si="8"/>
      </c>
      <c r="N39" s="7">
        <f t="shared" si="9"/>
      </c>
      <c r="O39" s="7">
        <f t="shared" si="10"/>
      </c>
      <c r="P39" s="7">
        <f t="shared" si="11"/>
      </c>
      <c r="Q39" s="7">
        <f t="shared" si="12"/>
      </c>
      <c r="R39" s="7" t="str">
        <f t="shared" si="13"/>
        <v>RF</v>
      </c>
      <c r="S39" s="7">
        <f t="shared" si="14"/>
      </c>
      <c r="T39" s="7" t="str">
        <f t="shared" si="15"/>
        <v>R</v>
      </c>
    </row>
    <row r="40" spans="1:20" ht="12.75">
      <c r="A40" s="7">
        <v>37</v>
      </c>
      <c r="B40" s="7">
        <v>331</v>
      </c>
      <c r="C40" s="7" t="s">
        <v>226</v>
      </c>
      <c r="D40" s="30" t="s">
        <v>380</v>
      </c>
      <c r="E40" s="30" t="s">
        <v>938</v>
      </c>
      <c r="F40" s="9">
        <v>0.4222222222222222</v>
      </c>
      <c r="G40" s="16"/>
      <c r="H40" s="16" t="s">
        <v>229</v>
      </c>
      <c r="K40" s="32">
        <v>41496.667280092595</v>
      </c>
      <c r="L40" s="8">
        <v>41496.24505787037</v>
      </c>
      <c r="M40" s="7">
        <f t="shared" si="8"/>
      </c>
      <c r="N40" s="7">
        <f t="shared" si="9"/>
      </c>
      <c r="O40" s="7">
        <f t="shared" si="10"/>
      </c>
      <c r="P40" s="7">
        <f t="shared" si="11"/>
      </c>
      <c r="Q40" s="7">
        <f t="shared" si="12"/>
      </c>
      <c r="R40" s="7" t="str">
        <f t="shared" si="13"/>
        <v>RF</v>
      </c>
      <c r="S40" s="7">
        <f t="shared" si="14"/>
      </c>
      <c r="T40" s="7" t="str">
        <f t="shared" si="15"/>
        <v>R</v>
      </c>
    </row>
    <row r="41" spans="1:20" ht="12.75">
      <c r="A41" s="26">
        <v>38</v>
      </c>
      <c r="B41" s="26">
        <v>355</v>
      </c>
      <c r="C41" s="7" t="s">
        <v>226</v>
      </c>
      <c r="D41" s="30" t="s">
        <v>263</v>
      </c>
      <c r="E41" s="30" t="s">
        <v>54</v>
      </c>
      <c r="F41" s="9">
        <v>0.4222222222222222</v>
      </c>
      <c r="H41" s="16" t="s">
        <v>229</v>
      </c>
      <c r="K41" s="32">
        <v>41496.667662037034</v>
      </c>
      <c r="L41" s="8">
        <v>41496.24543981482</v>
      </c>
      <c r="M41" s="7">
        <f t="shared" si="8"/>
      </c>
      <c r="N41" s="7">
        <f t="shared" si="9"/>
      </c>
      <c r="O41" s="7">
        <f t="shared" si="10"/>
      </c>
      <c r="P41" s="7">
        <f t="shared" si="11"/>
      </c>
      <c r="Q41" s="7">
        <f t="shared" si="12"/>
      </c>
      <c r="R41" s="7" t="str">
        <f t="shared" si="13"/>
        <v>RF</v>
      </c>
      <c r="S41" s="7">
        <f t="shared" si="14"/>
      </c>
      <c r="T41" s="7" t="str">
        <f t="shared" si="15"/>
        <v>R</v>
      </c>
    </row>
    <row r="42" spans="1:20" ht="12.75">
      <c r="A42" s="7">
        <v>39</v>
      </c>
      <c r="B42" s="7">
        <v>303</v>
      </c>
      <c r="C42" s="7" t="s">
        <v>226</v>
      </c>
      <c r="D42" s="30" t="s">
        <v>40</v>
      </c>
      <c r="E42" s="30" t="s">
        <v>928</v>
      </c>
      <c r="F42" s="9">
        <v>0.4222222222222222</v>
      </c>
      <c r="G42" s="16"/>
      <c r="H42" s="16" t="s">
        <v>227</v>
      </c>
      <c r="K42" s="32">
        <v>41496.668657407405</v>
      </c>
      <c r="L42" s="8">
        <v>41496.24643518519</v>
      </c>
      <c r="M42" s="7">
        <f t="shared" si="8"/>
      </c>
      <c r="N42" s="7">
        <f t="shared" si="9"/>
      </c>
      <c r="O42" s="7">
        <f t="shared" si="10"/>
      </c>
      <c r="P42" s="7">
        <f t="shared" si="11"/>
      </c>
      <c r="Q42" s="7">
        <f t="shared" si="12"/>
      </c>
      <c r="R42" s="7" t="str">
        <f t="shared" si="13"/>
        <v>RF</v>
      </c>
      <c r="S42" s="7">
        <f t="shared" si="14"/>
      </c>
      <c r="T42" s="7" t="str">
        <f t="shared" si="15"/>
        <v>R</v>
      </c>
    </row>
    <row r="43" spans="1:20" ht="12.75">
      <c r="A43" s="7" t="s">
        <v>959</v>
      </c>
      <c r="B43" s="26">
        <v>350</v>
      </c>
      <c r="C43" s="7" t="s">
        <v>226</v>
      </c>
      <c r="D43" s="30" t="s">
        <v>950</v>
      </c>
      <c r="E43" s="30" t="s">
        <v>951</v>
      </c>
      <c r="F43" s="9">
        <v>0.4222222222222222</v>
      </c>
      <c r="G43" s="16"/>
      <c r="H43" s="16" t="s">
        <v>229</v>
      </c>
      <c r="K43" s="32">
        <v>41496.670115740744</v>
      </c>
      <c r="L43" s="8">
        <v>41496.24789351852</v>
      </c>
      <c r="M43" s="7">
        <f t="shared" si="8"/>
      </c>
      <c r="N43" s="7">
        <f t="shared" si="9"/>
      </c>
      <c r="O43" s="7">
        <f t="shared" si="10"/>
      </c>
      <c r="P43" s="7">
        <f t="shared" si="11"/>
      </c>
      <c r="Q43" s="7">
        <f t="shared" si="12"/>
      </c>
      <c r="R43" s="7" t="str">
        <f t="shared" si="13"/>
        <v>RF</v>
      </c>
      <c r="S43" s="7">
        <f t="shared" si="14"/>
      </c>
      <c r="T43" s="7" t="str">
        <f t="shared" si="15"/>
        <v>R</v>
      </c>
    </row>
    <row r="44" spans="1:20" ht="12.75">
      <c r="A44" s="7" t="s">
        <v>959</v>
      </c>
      <c r="B44" s="26">
        <v>351</v>
      </c>
      <c r="C44" s="7" t="s">
        <v>226</v>
      </c>
      <c r="D44" s="30" t="s">
        <v>952</v>
      </c>
      <c r="E44" s="30" t="s">
        <v>953</v>
      </c>
      <c r="F44" s="9">
        <v>0.4222222222222222</v>
      </c>
      <c r="G44" s="16"/>
      <c r="H44" s="16" t="s">
        <v>229</v>
      </c>
      <c r="K44" s="32">
        <v>41496.670115740744</v>
      </c>
      <c r="L44" s="8">
        <v>41496.24789351852</v>
      </c>
      <c r="M44" s="7">
        <f t="shared" si="8"/>
      </c>
      <c r="N44" s="7">
        <f t="shared" si="9"/>
      </c>
      <c r="O44" s="7">
        <f t="shared" si="10"/>
      </c>
      <c r="P44" s="7">
        <f t="shared" si="11"/>
      </c>
      <c r="Q44" s="7">
        <f t="shared" si="12"/>
      </c>
      <c r="R44" s="7" t="str">
        <f t="shared" si="13"/>
        <v>RF</v>
      </c>
      <c r="S44" s="7">
        <f t="shared" si="14"/>
      </c>
      <c r="T44" s="7" t="str">
        <f t="shared" si="15"/>
        <v>R</v>
      </c>
    </row>
    <row r="45" spans="1:20" ht="12.75">
      <c r="A45" s="7">
        <v>42</v>
      </c>
      <c r="B45" s="26">
        <v>292</v>
      </c>
      <c r="C45" s="26" t="s">
        <v>226</v>
      </c>
      <c r="D45" s="30" t="s">
        <v>200</v>
      </c>
      <c r="E45" s="30" t="s">
        <v>201</v>
      </c>
      <c r="F45" s="9">
        <v>0.4222222222222222</v>
      </c>
      <c r="G45" s="27"/>
      <c r="H45" s="17" t="s">
        <v>231</v>
      </c>
      <c r="I45" s="27"/>
      <c r="J45" s="27"/>
      <c r="K45" s="35">
        <v>41496.67167824074</v>
      </c>
      <c r="L45" s="28">
        <v>41496.249456018515</v>
      </c>
      <c r="M45" s="7">
        <f t="shared" si="8"/>
      </c>
      <c r="N45" s="7">
        <f t="shared" si="9"/>
      </c>
      <c r="O45" s="7">
        <f t="shared" si="10"/>
      </c>
      <c r="P45" s="7">
        <f t="shared" si="11"/>
      </c>
      <c r="Q45" s="7">
        <f t="shared" si="12"/>
      </c>
      <c r="R45" s="7" t="str">
        <f t="shared" si="13"/>
        <v>RF</v>
      </c>
      <c r="S45" s="7">
        <f t="shared" si="14"/>
      </c>
      <c r="T45" s="7" t="str">
        <f t="shared" si="15"/>
        <v>R</v>
      </c>
    </row>
    <row r="46" spans="1:20" ht="12.75">
      <c r="A46" s="26">
        <v>43</v>
      </c>
      <c r="B46" s="26">
        <v>324</v>
      </c>
      <c r="C46" s="7" t="s">
        <v>226</v>
      </c>
      <c r="D46" s="30" t="s">
        <v>197</v>
      </c>
      <c r="E46" s="30" t="s">
        <v>20</v>
      </c>
      <c r="F46" s="9">
        <v>0.4222222222222222</v>
      </c>
      <c r="G46" s="16"/>
      <c r="H46" s="16" t="s">
        <v>235</v>
      </c>
      <c r="K46" s="32">
        <v>41496.67208333333</v>
      </c>
      <c r="L46" s="8">
        <v>41496.24986111111</v>
      </c>
      <c r="M46" s="7">
        <f t="shared" si="8"/>
      </c>
      <c r="N46" s="7">
        <f t="shared" si="9"/>
      </c>
      <c r="O46" s="7">
        <f t="shared" si="10"/>
      </c>
      <c r="P46" s="7">
        <f t="shared" si="11"/>
      </c>
      <c r="Q46" s="7">
        <f t="shared" si="12"/>
      </c>
      <c r="R46" s="7" t="str">
        <f t="shared" si="13"/>
        <v>RF</v>
      </c>
      <c r="S46" s="7">
        <f t="shared" si="14"/>
      </c>
      <c r="T46" s="7" t="str">
        <f t="shared" si="15"/>
        <v>R</v>
      </c>
    </row>
    <row r="47" spans="1:20" ht="12.75">
      <c r="A47" s="7">
        <v>44</v>
      </c>
      <c r="B47" s="7">
        <v>316</v>
      </c>
      <c r="C47" s="7" t="s">
        <v>226</v>
      </c>
      <c r="D47" s="30" t="s">
        <v>127</v>
      </c>
      <c r="E47" s="30" t="s">
        <v>253</v>
      </c>
      <c r="F47" s="9">
        <v>0.4222222222222222</v>
      </c>
      <c r="G47" s="16"/>
      <c r="H47" s="16" t="s">
        <v>227</v>
      </c>
      <c r="K47" s="32">
        <v>41496.67233796296</v>
      </c>
      <c r="L47" s="8">
        <v>41496.25011574074</v>
      </c>
      <c r="M47" s="7">
        <f t="shared" si="8"/>
      </c>
      <c r="N47" s="7">
        <f t="shared" si="9"/>
      </c>
      <c r="O47" s="7">
        <f t="shared" si="10"/>
      </c>
      <c r="P47" s="7">
        <f t="shared" si="11"/>
      </c>
      <c r="Q47" s="7">
        <f t="shared" si="12"/>
      </c>
      <c r="R47" s="7" t="str">
        <f t="shared" si="13"/>
        <v>RF</v>
      </c>
      <c r="S47" s="7">
        <f t="shared" si="14"/>
      </c>
      <c r="T47" s="7" t="str">
        <f t="shared" si="15"/>
        <v>R</v>
      </c>
    </row>
    <row r="48" spans="1:20" ht="12.75">
      <c r="A48" s="7">
        <v>45</v>
      </c>
      <c r="B48" s="26">
        <v>338</v>
      </c>
      <c r="C48" s="7" t="s">
        <v>226</v>
      </c>
      <c r="D48" s="30" t="s">
        <v>260</v>
      </c>
      <c r="E48" s="30" t="s">
        <v>261</v>
      </c>
      <c r="F48" s="9">
        <v>0.4222222222222222</v>
      </c>
      <c r="G48" s="16"/>
      <c r="H48" s="16" t="s">
        <v>262</v>
      </c>
      <c r="K48" s="32">
        <v>41496.67717592593</v>
      </c>
      <c r="L48" s="8">
        <v>41496.254953703705</v>
      </c>
      <c r="M48" s="7">
        <f t="shared" si="8"/>
      </c>
      <c r="N48" s="7">
        <f t="shared" si="9"/>
      </c>
      <c r="O48" s="7">
        <f t="shared" si="10"/>
      </c>
      <c r="P48" s="7">
        <f t="shared" si="11"/>
      </c>
      <c r="Q48" s="7">
        <f t="shared" si="12"/>
      </c>
      <c r="R48" s="7" t="str">
        <f t="shared" si="13"/>
        <v>RF</v>
      </c>
      <c r="S48" s="7">
        <f t="shared" si="14"/>
      </c>
      <c r="T48" s="7" t="str">
        <f t="shared" si="15"/>
        <v>R</v>
      </c>
    </row>
    <row r="49" spans="1:20" ht="12.75">
      <c r="A49" s="7">
        <v>46</v>
      </c>
      <c r="B49" s="7">
        <v>360</v>
      </c>
      <c r="C49" s="7" t="s">
        <v>226</v>
      </c>
      <c r="D49" s="30" t="s">
        <v>11</v>
      </c>
      <c r="E49" s="30" t="s">
        <v>19</v>
      </c>
      <c r="F49" s="9">
        <v>0.4222222222222222</v>
      </c>
      <c r="H49" s="16" t="s">
        <v>227</v>
      </c>
      <c r="K49" s="32">
        <v>41496.680555555555</v>
      </c>
      <c r="L49" s="8">
        <v>41496.25833333333</v>
      </c>
      <c r="M49" s="7">
        <f t="shared" si="8"/>
      </c>
      <c r="N49" s="7">
        <f t="shared" si="9"/>
      </c>
      <c r="O49" s="7">
        <f t="shared" si="10"/>
      </c>
      <c r="P49" s="7">
        <f t="shared" si="11"/>
      </c>
      <c r="Q49" s="7">
        <f t="shared" si="12"/>
      </c>
      <c r="R49" s="7" t="str">
        <f t="shared" si="13"/>
        <v>RF</v>
      </c>
      <c r="S49" s="7">
        <f t="shared" si="14"/>
      </c>
      <c r="T49" s="7" t="str">
        <f t="shared" si="15"/>
        <v>R</v>
      </c>
    </row>
    <row r="50" spans="1:20" ht="12.75">
      <c r="A50" s="7">
        <v>47</v>
      </c>
      <c r="B50" s="7">
        <v>330</v>
      </c>
      <c r="C50" s="7" t="s">
        <v>226</v>
      </c>
      <c r="D50" s="30" t="s">
        <v>16</v>
      </c>
      <c r="E50" s="30" t="s">
        <v>623</v>
      </c>
      <c r="F50" s="9">
        <v>0.4222222222222222</v>
      </c>
      <c r="G50" s="16"/>
      <c r="H50" s="16" t="s">
        <v>939</v>
      </c>
      <c r="K50" s="32">
        <v>41496.68133101852</v>
      </c>
      <c r="L50" s="8">
        <v>41496.259108796294</v>
      </c>
      <c r="M50" s="7">
        <f t="shared" si="8"/>
      </c>
      <c r="N50" s="7">
        <f t="shared" si="9"/>
      </c>
      <c r="O50" s="7">
        <f t="shared" si="10"/>
      </c>
      <c r="P50" s="7">
        <f t="shared" si="11"/>
      </c>
      <c r="Q50" s="7">
        <f t="shared" si="12"/>
      </c>
      <c r="R50" s="7" t="str">
        <f t="shared" si="13"/>
        <v>RF</v>
      </c>
      <c r="S50" s="7">
        <f t="shared" si="14"/>
      </c>
      <c r="T50" s="7" t="str">
        <f t="shared" si="15"/>
        <v>R</v>
      </c>
    </row>
    <row r="51" spans="1:20" ht="12.75">
      <c r="A51" s="26">
        <v>48</v>
      </c>
      <c r="B51" s="7">
        <v>359</v>
      </c>
      <c r="C51" s="7" t="s">
        <v>226</v>
      </c>
      <c r="D51" s="30" t="s">
        <v>46</v>
      </c>
      <c r="E51" s="30" t="s">
        <v>223</v>
      </c>
      <c r="F51" s="9">
        <v>0.4222222222222222</v>
      </c>
      <c r="H51" s="16" t="s">
        <v>229</v>
      </c>
      <c r="K51" s="32">
        <v>41496.694398148145</v>
      </c>
      <c r="L51" s="8">
        <v>41496.27217592593</v>
      </c>
      <c r="M51" s="7">
        <f t="shared" si="8"/>
      </c>
      <c r="N51" s="7">
        <f t="shared" si="9"/>
      </c>
      <c r="O51" s="7">
        <f t="shared" si="10"/>
      </c>
      <c r="P51" s="7">
        <f t="shared" si="11"/>
      </c>
      <c r="Q51" s="7">
        <f t="shared" si="12"/>
      </c>
      <c r="R51" s="7" t="str">
        <f t="shared" si="13"/>
        <v>RF</v>
      </c>
      <c r="S51" s="7">
        <f t="shared" si="14"/>
      </c>
      <c r="T51" s="7" t="str">
        <f t="shared" si="15"/>
        <v>R</v>
      </c>
    </row>
    <row r="52" spans="1:20" ht="12.75">
      <c r="A52" s="7">
        <v>49</v>
      </c>
      <c r="B52" s="26">
        <v>323</v>
      </c>
      <c r="C52" s="7" t="s">
        <v>226</v>
      </c>
      <c r="D52" s="30" t="s">
        <v>62</v>
      </c>
      <c r="E52" s="30" t="s">
        <v>456</v>
      </c>
      <c r="F52" s="9">
        <v>0.4222222222222222</v>
      </c>
      <c r="G52" s="16"/>
      <c r="H52" s="16" t="s">
        <v>229</v>
      </c>
      <c r="K52" s="32">
        <v>41496.69513888889</v>
      </c>
      <c r="L52" s="8">
        <v>41496.27291666667</v>
      </c>
      <c r="M52" s="7">
        <f t="shared" si="8"/>
      </c>
      <c r="N52" s="7">
        <f t="shared" si="9"/>
      </c>
      <c r="O52" s="7">
        <f t="shared" si="10"/>
      </c>
      <c r="P52" s="7">
        <f t="shared" si="11"/>
      </c>
      <c r="Q52" s="7">
        <f t="shared" si="12"/>
      </c>
      <c r="R52" s="7" t="str">
        <f t="shared" si="13"/>
        <v>RF</v>
      </c>
      <c r="S52" s="7">
        <f t="shared" si="14"/>
      </c>
      <c r="T52" s="7" t="str">
        <f t="shared" si="15"/>
        <v>R</v>
      </c>
    </row>
    <row r="53" spans="1:20" ht="12.75">
      <c r="A53" s="7">
        <v>50</v>
      </c>
      <c r="B53" s="7">
        <v>270</v>
      </c>
      <c r="C53" s="7" t="s">
        <v>226</v>
      </c>
      <c r="D53" s="30" t="s">
        <v>72</v>
      </c>
      <c r="E53" s="16" t="s">
        <v>913</v>
      </c>
      <c r="F53" s="9">
        <v>0.36180555555555555</v>
      </c>
      <c r="G53" s="16"/>
      <c r="H53" s="16" t="s">
        <v>229</v>
      </c>
      <c r="K53" s="32">
        <v>41496.636087962965</v>
      </c>
      <c r="L53" s="8">
        <v>41496.27428240741</v>
      </c>
      <c r="M53" s="7">
        <f t="shared" si="8"/>
      </c>
      <c r="N53" s="7">
        <f t="shared" si="9"/>
      </c>
      <c r="O53" s="7">
        <f t="shared" si="10"/>
      </c>
      <c r="P53" s="7">
        <f t="shared" si="11"/>
      </c>
      <c r="Q53" s="7">
        <f t="shared" si="12"/>
      </c>
      <c r="R53" s="7" t="str">
        <f t="shared" si="13"/>
        <v>RF</v>
      </c>
      <c r="S53" s="7">
        <f t="shared" si="14"/>
      </c>
      <c r="T53" s="7" t="str">
        <f t="shared" si="15"/>
        <v>R</v>
      </c>
    </row>
    <row r="54" spans="1:20" ht="12.75">
      <c r="A54" s="7">
        <v>51</v>
      </c>
      <c r="B54" s="7">
        <v>314</v>
      </c>
      <c r="C54" s="7" t="s">
        <v>226</v>
      </c>
      <c r="D54" s="30" t="s">
        <v>65</v>
      </c>
      <c r="E54" s="30" t="s">
        <v>739</v>
      </c>
      <c r="F54" s="9">
        <v>0.4222222222222222</v>
      </c>
      <c r="G54" s="16"/>
      <c r="H54" s="16" t="s">
        <v>246</v>
      </c>
      <c r="K54" s="32">
        <v>41496.69679398148</v>
      </c>
      <c r="L54" s="8">
        <v>41496.27457175926</v>
      </c>
      <c r="M54" s="7">
        <f t="shared" si="8"/>
      </c>
      <c r="N54" s="7">
        <f t="shared" si="9"/>
      </c>
      <c r="O54" s="7">
        <f t="shared" si="10"/>
      </c>
      <c r="P54" s="7">
        <f t="shared" si="11"/>
      </c>
      <c r="Q54" s="7">
        <f t="shared" si="12"/>
      </c>
      <c r="R54" s="7" t="str">
        <f t="shared" si="13"/>
        <v>RF</v>
      </c>
      <c r="S54" s="7">
        <f t="shared" si="14"/>
      </c>
      <c r="T54" s="7" t="str">
        <f t="shared" si="15"/>
        <v>R</v>
      </c>
    </row>
    <row r="55" spans="1:20" ht="12.75">
      <c r="A55" s="7" t="s">
        <v>960</v>
      </c>
      <c r="B55" s="7">
        <v>317</v>
      </c>
      <c r="C55" s="7" t="s">
        <v>226</v>
      </c>
      <c r="D55" s="30" t="s">
        <v>278</v>
      </c>
      <c r="E55" s="30" t="s">
        <v>931</v>
      </c>
      <c r="F55" s="9">
        <v>0.4222222222222222</v>
      </c>
      <c r="G55" s="16"/>
      <c r="H55" s="16" t="s">
        <v>229</v>
      </c>
      <c r="K55" s="32">
        <v>41496.70486111111</v>
      </c>
      <c r="L55" s="8">
        <v>41496.282638888886</v>
      </c>
      <c r="M55" s="7">
        <f t="shared" si="8"/>
      </c>
      <c r="N55" s="7">
        <f t="shared" si="9"/>
      </c>
      <c r="O55" s="7">
        <f t="shared" si="10"/>
      </c>
      <c r="P55" s="7">
        <f t="shared" si="11"/>
      </c>
      <c r="Q55" s="7">
        <f t="shared" si="12"/>
      </c>
      <c r="R55" s="7" t="str">
        <f t="shared" si="13"/>
        <v>RF</v>
      </c>
      <c r="S55" s="7">
        <f t="shared" si="14"/>
      </c>
      <c r="T55" s="7" t="str">
        <f t="shared" si="15"/>
        <v>R</v>
      </c>
    </row>
    <row r="56" spans="1:20" ht="12.75">
      <c r="A56" s="26" t="s">
        <v>960</v>
      </c>
      <c r="B56" s="7">
        <v>318</v>
      </c>
      <c r="C56" s="7" t="s">
        <v>226</v>
      </c>
      <c r="D56" s="30" t="s">
        <v>932</v>
      </c>
      <c r="E56" s="30" t="s">
        <v>142</v>
      </c>
      <c r="F56" s="9">
        <v>0.4222222222222222</v>
      </c>
      <c r="G56" s="16"/>
      <c r="H56" s="16" t="s">
        <v>231</v>
      </c>
      <c r="K56" s="32">
        <v>41496.70486111111</v>
      </c>
      <c r="L56" s="8">
        <v>41496.282638888886</v>
      </c>
      <c r="M56" s="7">
        <f t="shared" si="8"/>
      </c>
      <c r="N56" s="7">
        <f t="shared" si="9"/>
      </c>
      <c r="O56" s="7">
        <f t="shared" si="10"/>
      </c>
      <c r="P56" s="7">
        <f t="shared" si="11"/>
      </c>
      <c r="Q56" s="7">
        <f t="shared" si="12"/>
      </c>
      <c r="R56" s="7" t="str">
        <f t="shared" si="13"/>
        <v>RF</v>
      </c>
      <c r="S56" s="7">
        <f t="shared" si="14"/>
      </c>
      <c r="T56" s="7" t="str">
        <f t="shared" si="15"/>
        <v>R</v>
      </c>
    </row>
    <row r="57" spans="1:20" ht="12.75">
      <c r="A57" s="7">
        <v>54</v>
      </c>
      <c r="B57" s="7">
        <v>356</v>
      </c>
      <c r="C57" s="7" t="s">
        <v>226</v>
      </c>
      <c r="D57" s="30" t="s">
        <v>130</v>
      </c>
      <c r="E57" s="30" t="s">
        <v>743</v>
      </c>
      <c r="F57" s="9">
        <v>0.4222222222222222</v>
      </c>
      <c r="H57" s="16" t="s">
        <v>231</v>
      </c>
      <c r="K57" s="32">
        <v>41496.70578703703</v>
      </c>
      <c r="L57" s="8">
        <v>41496.28356481482</v>
      </c>
      <c r="M57" s="7">
        <f t="shared" si="8"/>
      </c>
      <c r="N57" s="7">
        <f t="shared" si="9"/>
      </c>
      <c r="O57" s="7">
        <f t="shared" si="10"/>
      </c>
      <c r="P57" s="7">
        <f t="shared" si="11"/>
      </c>
      <c r="Q57" s="7">
        <f t="shared" si="12"/>
      </c>
      <c r="R57" s="7" t="str">
        <f t="shared" si="13"/>
        <v>RF</v>
      </c>
      <c r="S57" s="7">
        <f t="shared" si="14"/>
      </c>
      <c r="T57" s="7" t="str">
        <f t="shared" si="15"/>
        <v>R</v>
      </c>
    </row>
    <row r="58" spans="1:20" ht="12.75">
      <c r="A58" s="7">
        <v>55</v>
      </c>
      <c r="B58" s="7">
        <v>283</v>
      </c>
      <c r="C58" s="7" t="s">
        <v>226</v>
      </c>
      <c r="D58" s="30" t="s">
        <v>74</v>
      </c>
      <c r="E58" s="16" t="s">
        <v>919</v>
      </c>
      <c r="F58" s="9">
        <v>0.36041666666666666</v>
      </c>
      <c r="G58" s="16"/>
      <c r="H58" s="16" t="s">
        <v>235</v>
      </c>
      <c r="K58" s="32">
        <v>41496.644328703704</v>
      </c>
      <c r="L58" s="8">
        <v>41496.28391203703</v>
      </c>
      <c r="M58" s="7">
        <f t="shared" si="8"/>
      </c>
      <c r="N58" s="7">
        <f t="shared" si="9"/>
      </c>
      <c r="O58" s="7">
        <f t="shared" si="10"/>
      </c>
      <c r="P58" s="7">
        <f t="shared" si="11"/>
      </c>
      <c r="Q58" s="7">
        <f t="shared" si="12"/>
      </c>
      <c r="R58" s="7" t="str">
        <f t="shared" si="13"/>
        <v>RF</v>
      </c>
      <c r="S58" s="7">
        <f t="shared" si="14"/>
      </c>
      <c r="T58" s="7" t="str">
        <f t="shared" si="15"/>
        <v>R</v>
      </c>
    </row>
    <row r="59" spans="1:20" ht="12.75">
      <c r="A59" s="7">
        <v>56</v>
      </c>
      <c r="B59" s="7">
        <v>271</v>
      </c>
      <c r="C59" s="7" t="s">
        <v>226</v>
      </c>
      <c r="D59" s="30" t="s">
        <v>78</v>
      </c>
      <c r="E59" s="16" t="s">
        <v>378</v>
      </c>
      <c r="F59" s="9">
        <v>0.36180555555555555</v>
      </c>
      <c r="G59" s="16"/>
      <c r="H59" s="16" t="s">
        <v>246</v>
      </c>
      <c r="K59" s="32">
        <v>41496.65539351852</v>
      </c>
      <c r="L59" s="8">
        <v>41496.293587962966</v>
      </c>
      <c r="M59" s="7">
        <f t="shared" si="8"/>
      </c>
      <c r="N59" s="7">
        <f t="shared" si="9"/>
      </c>
      <c r="O59" s="7">
        <f t="shared" si="10"/>
      </c>
      <c r="P59" s="7">
        <f t="shared" si="11"/>
      </c>
      <c r="Q59" s="7">
        <f t="shared" si="12"/>
      </c>
      <c r="R59" s="7" t="str">
        <f t="shared" si="13"/>
        <v>RF</v>
      </c>
      <c r="S59" s="7">
        <f t="shared" si="14"/>
      </c>
      <c r="T59" s="7" t="str">
        <f t="shared" si="15"/>
        <v>R</v>
      </c>
    </row>
    <row r="60" spans="1:20" ht="12.75">
      <c r="A60" s="7">
        <v>57</v>
      </c>
      <c r="B60" s="7">
        <v>280</v>
      </c>
      <c r="C60" s="7" t="s">
        <v>226</v>
      </c>
      <c r="D60" s="30" t="s">
        <v>917</v>
      </c>
      <c r="E60" s="36" t="s">
        <v>297</v>
      </c>
      <c r="F60" s="9">
        <v>0.3847222222222222</v>
      </c>
      <c r="G60" s="16"/>
      <c r="H60" s="16" t="s">
        <v>229</v>
      </c>
      <c r="K60" s="32">
        <v>41496.67916666667</v>
      </c>
      <c r="L60" s="8">
        <v>41496.294444444444</v>
      </c>
      <c r="M60" s="7">
        <f t="shared" si="8"/>
      </c>
      <c r="N60" s="7">
        <f t="shared" si="9"/>
      </c>
      <c r="O60" s="7">
        <f t="shared" si="10"/>
      </c>
      <c r="P60" s="7">
        <f t="shared" si="11"/>
      </c>
      <c r="Q60" s="7">
        <f t="shared" si="12"/>
      </c>
      <c r="R60" s="7" t="str">
        <f t="shared" si="13"/>
        <v>RF</v>
      </c>
      <c r="S60" s="7">
        <f t="shared" si="14"/>
      </c>
      <c r="T60" s="7" t="str">
        <f t="shared" si="15"/>
        <v>R</v>
      </c>
    </row>
    <row r="61" spans="1:20" ht="12.75">
      <c r="A61" s="26">
        <v>58</v>
      </c>
      <c r="B61" s="26">
        <v>334</v>
      </c>
      <c r="C61" s="7" t="s">
        <v>226</v>
      </c>
      <c r="D61" s="30" t="s">
        <v>49</v>
      </c>
      <c r="E61" s="30" t="s">
        <v>941</v>
      </c>
      <c r="F61" s="9">
        <v>0.4222222222222222</v>
      </c>
      <c r="G61" s="16"/>
      <c r="H61" s="16" t="s">
        <v>231</v>
      </c>
      <c r="K61" s="32">
        <v>41496.71905092592</v>
      </c>
      <c r="L61" s="8">
        <v>41496.295439814814</v>
      </c>
      <c r="M61" s="7">
        <f t="shared" si="8"/>
      </c>
      <c r="N61" s="7">
        <f t="shared" si="9"/>
      </c>
      <c r="O61" s="7">
        <f t="shared" si="10"/>
      </c>
      <c r="P61" s="7">
        <f t="shared" si="11"/>
      </c>
      <c r="Q61" s="7">
        <f t="shared" si="12"/>
      </c>
      <c r="R61" s="7" t="str">
        <f t="shared" si="13"/>
        <v>RF</v>
      </c>
      <c r="S61" s="7">
        <f t="shared" si="14"/>
      </c>
      <c r="T61" s="7" t="str">
        <f t="shared" si="15"/>
        <v>R</v>
      </c>
    </row>
    <row r="62" spans="1:20" ht="12.75">
      <c r="A62" s="7">
        <v>59</v>
      </c>
      <c r="B62" s="7">
        <v>286</v>
      </c>
      <c r="C62" s="7" t="s">
        <v>226</v>
      </c>
      <c r="D62" s="30" t="s">
        <v>230</v>
      </c>
      <c r="E62" s="16" t="s">
        <v>134</v>
      </c>
      <c r="F62" s="9">
        <v>0.3638888888888889</v>
      </c>
      <c r="G62" s="16"/>
      <c r="H62" s="16" t="s">
        <v>246</v>
      </c>
      <c r="K62" s="32">
        <v>41496.6734375</v>
      </c>
      <c r="L62" s="8">
        <v>41496.30954861111</v>
      </c>
      <c r="M62" s="7">
        <f t="shared" si="8"/>
      </c>
      <c r="N62" s="7">
        <f t="shared" si="9"/>
      </c>
      <c r="O62" s="7">
        <f t="shared" si="10"/>
      </c>
      <c r="P62" s="7">
        <f t="shared" si="11"/>
      </c>
      <c r="Q62" s="7">
        <f t="shared" si="12"/>
      </c>
      <c r="R62" s="7" t="str">
        <f t="shared" si="13"/>
        <v>RF</v>
      </c>
      <c r="S62" s="7">
        <f t="shared" si="14"/>
      </c>
      <c r="T62" s="7" t="str">
        <f t="shared" si="15"/>
        <v>R</v>
      </c>
    </row>
    <row r="63" spans="1:20" ht="12.75">
      <c r="A63" s="7">
        <v>60</v>
      </c>
      <c r="B63" s="7">
        <v>287</v>
      </c>
      <c r="C63" s="7" t="s">
        <v>226</v>
      </c>
      <c r="D63" s="30" t="s">
        <v>149</v>
      </c>
      <c r="E63" s="16" t="s">
        <v>101</v>
      </c>
      <c r="F63" s="9">
        <v>0.3638888888888889</v>
      </c>
      <c r="G63" s="16"/>
      <c r="H63" s="16" t="s">
        <v>232</v>
      </c>
      <c r="K63" s="32">
        <v>41496.673946759256</v>
      </c>
      <c r="L63" s="8">
        <v>41496.31005787037</v>
      </c>
      <c r="M63" s="7">
        <f t="shared" si="8"/>
      </c>
      <c r="N63" s="7">
        <f t="shared" si="9"/>
      </c>
      <c r="O63" s="7">
        <f t="shared" si="10"/>
      </c>
      <c r="P63" s="7">
        <f t="shared" si="11"/>
      </c>
      <c r="Q63" s="7">
        <f t="shared" si="12"/>
      </c>
      <c r="R63" s="7" t="str">
        <f t="shared" si="13"/>
        <v>RF</v>
      </c>
      <c r="S63" s="7">
        <f t="shared" si="14"/>
      </c>
      <c r="T63" s="7" t="str">
        <f t="shared" si="15"/>
        <v>R</v>
      </c>
    </row>
    <row r="64" spans="1:20" ht="12.75">
      <c r="A64" s="7">
        <v>61</v>
      </c>
      <c r="B64" s="26">
        <v>337</v>
      </c>
      <c r="C64" s="7" t="s">
        <v>226</v>
      </c>
      <c r="D64" s="30" t="s">
        <v>944</v>
      </c>
      <c r="E64" s="30" t="s">
        <v>945</v>
      </c>
      <c r="F64" s="9">
        <v>0.4222222222222222</v>
      </c>
      <c r="G64" s="16"/>
      <c r="H64" s="16" t="s">
        <v>229</v>
      </c>
      <c r="K64" s="32">
        <v>41496.739583333336</v>
      </c>
      <c r="L64" s="8">
        <v>41496.31736111111</v>
      </c>
      <c r="M64" s="7">
        <f t="shared" si="8"/>
      </c>
      <c r="N64" s="7">
        <f t="shared" si="9"/>
      </c>
      <c r="O64" s="7">
        <f t="shared" si="10"/>
      </c>
      <c r="P64" s="7">
        <f t="shared" si="11"/>
      </c>
      <c r="Q64" s="7">
        <f t="shared" si="12"/>
      </c>
      <c r="R64" s="7" t="str">
        <f t="shared" si="13"/>
        <v>RF</v>
      </c>
      <c r="S64" s="7">
        <f t="shared" si="14"/>
      </c>
      <c r="T64" s="7" t="str">
        <f t="shared" si="15"/>
        <v>R</v>
      </c>
    </row>
    <row r="65" spans="1:20" ht="12.75">
      <c r="A65" s="7" t="s">
        <v>961</v>
      </c>
      <c r="B65" s="26">
        <v>306</v>
      </c>
      <c r="C65" s="7" t="s">
        <v>226</v>
      </c>
      <c r="D65" s="30" t="s">
        <v>581</v>
      </c>
      <c r="E65" s="30" t="s">
        <v>929</v>
      </c>
      <c r="F65" s="9">
        <v>0.4222222222222222</v>
      </c>
      <c r="G65" s="16"/>
      <c r="H65" s="16" t="s">
        <v>229</v>
      </c>
      <c r="K65" s="32">
        <v>41496.750625</v>
      </c>
      <c r="L65" s="8">
        <v>41496.32840277778</v>
      </c>
      <c r="M65" s="7">
        <f t="shared" si="8"/>
      </c>
      <c r="N65" s="7">
        <f t="shared" si="9"/>
      </c>
      <c r="O65" s="7">
        <f t="shared" si="10"/>
      </c>
      <c r="P65" s="7">
        <f t="shared" si="11"/>
      </c>
      <c r="Q65" s="7">
        <f t="shared" si="12"/>
      </c>
      <c r="R65" s="7" t="str">
        <f t="shared" si="13"/>
        <v>RF</v>
      </c>
      <c r="S65" s="7">
        <f t="shared" si="14"/>
      </c>
      <c r="T65" s="7" t="str">
        <f t="shared" si="15"/>
        <v>R</v>
      </c>
    </row>
    <row r="66" spans="1:20" ht="12.75">
      <c r="A66" s="26" t="s">
        <v>961</v>
      </c>
      <c r="B66" s="26">
        <v>307</v>
      </c>
      <c r="C66" s="7" t="s">
        <v>226</v>
      </c>
      <c r="D66" s="30" t="s">
        <v>302</v>
      </c>
      <c r="E66" s="30" t="s">
        <v>402</v>
      </c>
      <c r="F66" s="9">
        <v>0.4222222222222222</v>
      </c>
      <c r="G66" s="16"/>
      <c r="H66" s="16" t="s">
        <v>227</v>
      </c>
      <c r="K66" s="32">
        <v>41496.750625</v>
      </c>
      <c r="L66" s="8">
        <v>41496.32840277778</v>
      </c>
      <c r="M66" s="7">
        <f t="shared" si="8"/>
      </c>
      <c r="N66" s="7">
        <f t="shared" si="9"/>
      </c>
      <c r="O66" s="7">
        <f t="shared" si="10"/>
      </c>
      <c r="P66" s="7">
        <f t="shared" si="11"/>
      </c>
      <c r="Q66" s="7">
        <f t="shared" si="12"/>
      </c>
      <c r="R66" s="7" t="str">
        <f t="shared" si="13"/>
        <v>RF</v>
      </c>
      <c r="S66" s="7">
        <f t="shared" si="14"/>
      </c>
      <c r="T66" s="7" t="str">
        <f t="shared" si="15"/>
        <v>R</v>
      </c>
    </row>
    <row r="67" spans="1:20" ht="12.75">
      <c r="A67" s="26" t="s">
        <v>957</v>
      </c>
      <c r="B67" s="26">
        <v>340</v>
      </c>
      <c r="C67" s="7" t="s">
        <v>226</v>
      </c>
      <c r="D67" s="30" t="s">
        <v>947</v>
      </c>
      <c r="E67" s="30" t="s">
        <v>948</v>
      </c>
      <c r="F67" s="9">
        <v>0.4222222222222222</v>
      </c>
      <c r="H67" s="16" t="s">
        <v>232</v>
      </c>
      <c r="K67" s="32">
        <v>41496.69435185185</v>
      </c>
      <c r="L67" s="8" t="s">
        <v>514</v>
      </c>
      <c r="M67" s="7">
        <f t="shared" si="8"/>
      </c>
      <c r="N67" s="7">
        <f t="shared" si="9"/>
      </c>
      <c r="O67" s="7">
        <f t="shared" si="10"/>
      </c>
      <c r="P67" s="7">
        <f t="shared" si="11"/>
      </c>
      <c r="Q67" s="7" t="str">
        <f t="shared" si="12"/>
        <v>RR</v>
      </c>
      <c r="R67" s="7">
        <f t="shared" si="13"/>
      </c>
      <c r="S67" s="7">
        <f t="shared" si="14"/>
      </c>
      <c r="T67" s="7" t="str">
        <f t="shared" si="15"/>
        <v>R</v>
      </c>
    </row>
  </sheetData>
  <sheetProtection/>
  <autoFilter ref="B1:V56"/>
  <printOptions gridLines="1"/>
  <pageMargins left="0.7480314960629921" right="0.7480314960629921" top="0.3937007874015748" bottom="0.5905511811023623" header="0.31496062992125984" footer="0.31496062992125984"/>
  <pageSetup fitToHeight="20" fitToWidth="1" horizontalDpi="300" verticalDpi="300" orientation="portrait" paperSize="9" scale="77" r:id="rId1"/>
  <headerFooter alignWithMargins="0">
    <oddFooter>&amp;L&amp;F  -  &amp;A&amp;CPage &amp;P of &amp;N&amp;RPrinted on: &amp;D at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3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7" customWidth="1"/>
    <col min="2" max="2" width="8.8515625" style="7" customWidth="1"/>
    <col min="3" max="3" width="10.7109375" style="6" bestFit="1" customWidth="1"/>
    <col min="4" max="4" width="12.421875" style="6" bestFit="1" customWidth="1"/>
    <col min="5" max="5" width="10.421875" style="9" bestFit="1" customWidth="1"/>
    <col min="6" max="6" width="17.28125" style="6" customWidth="1"/>
    <col min="7" max="7" width="10.421875" style="6" customWidth="1"/>
    <col min="8" max="8" width="13.28125" style="6" hidden="1" customWidth="1"/>
    <col min="9" max="9" width="0" style="6" hidden="1" customWidth="1"/>
    <col min="10" max="10" width="15.421875" style="23" customWidth="1"/>
    <col min="11" max="11" width="13.00390625" style="8" bestFit="1" customWidth="1"/>
    <col min="12" max="12" width="7.8515625" style="7" bestFit="1" customWidth="1"/>
    <col min="13" max="13" width="8.00390625" style="7" customWidth="1"/>
    <col min="14" max="14" width="7.8515625" style="7" customWidth="1"/>
    <col min="15" max="15" width="7.8515625" style="7" bestFit="1" customWidth="1"/>
    <col min="16" max="19" width="8.00390625" style="7" customWidth="1"/>
    <col min="21" max="16384" width="9.140625" style="6" customWidth="1"/>
  </cols>
  <sheetData>
    <row r="1" spans="1:21" ht="40.5" customHeight="1">
      <c r="A1" s="12" t="s">
        <v>136</v>
      </c>
      <c r="B1" s="12" t="s">
        <v>31</v>
      </c>
      <c r="C1" s="12" t="s">
        <v>0</v>
      </c>
      <c r="D1" s="12" t="s">
        <v>1</v>
      </c>
      <c r="E1" s="20" t="s">
        <v>2</v>
      </c>
      <c r="F1" s="12" t="s">
        <v>17</v>
      </c>
      <c r="G1" s="12" t="s">
        <v>18</v>
      </c>
      <c r="H1" s="12" t="s">
        <v>3</v>
      </c>
      <c r="I1" s="12"/>
      <c r="J1" s="22" t="s">
        <v>26</v>
      </c>
      <c r="K1" s="13" t="s">
        <v>27</v>
      </c>
      <c r="L1" s="10" t="s">
        <v>32</v>
      </c>
      <c r="M1" s="10" t="s">
        <v>34</v>
      </c>
      <c r="N1" s="10" t="s">
        <v>29</v>
      </c>
      <c r="O1" s="10" t="s">
        <v>33</v>
      </c>
      <c r="P1" s="11" t="s">
        <v>35</v>
      </c>
      <c r="Q1" s="11" t="s">
        <v>36</v>
      </c>
      <c r="R1" s="11" t="s">
        <v>30</v>
      </c>
      <c r="S1" s="11" t="s">
        <v>37</v>
      </c>
      <c r="T1" s="12" t="s">
        <v>135</v>
      </c>
      <c r="U1"/>
    </row>
    <row r="2" spans="1:21" ht="12.75">
      <c r="A2" s="3"/>
      <c r="B2" s="3"/>
      <c r="C2" s="4"/>
      <c r="D2" s="4"/>
      <c r="E2" s="21"/>
      <c r="F2" s="4"/>
      <c r="G2" s="4"/>
      <c r="H2" s="4"/>
      <c r="I2" s="4"/>
      <c r="J2" s="24"/>
      <c r="K2" s="5"/>
      <c r="L2" s="14">
        <f>COUNTIF(L4:L301,"WR")</f>
        <v>45</v>
      </c>
      <c r="M2" s="14">
        <f>COUNTIF(M4:M301,"WF")</f>
        <v>253</v>
      </c>
      <c r="N2" s="14">
        <f>COUNTIF(N4:N301,"WO")</f>
        <v>0</v>
      </c>
      <c r="O2" s="14">
        <f>COUNTIF(O4:O301,"W")</f>
        <v>298</v>
      </c>
      <c r="P2" s="15">
        <f>COUNTIF(P4:P301,"RR")</f>
        <v>0</v>
      </c>
      <c r="Q2" s="15">
        <f>COUNTIF(Q4:Q301,"RF")</f>
        <v>0</v>
      </c>
      <c r="R2" s="15">
        <f>COUNTIF(R4:R301,"RO")</f>
        <v>0</v>
      </c>
      <c r="S2" s="15">
        <f>COUNTIF(S4:S301,"R")</f>
        <v>0</v>
      </c>
      <c r="T2" s="19">
        <f>MIN(K:K)</f>
        <v>41496.22300925926</v>
      </c>
      <c r="U2" s="18"/>
    </row>
    <row r="3" spans="1:21" ht="12.75">
      <c r="A3" s="3"/>
      <c r="B3" s="3"/>
      <c r="C3" s="4"/>
      <c r="D3" s="4"/>
      <c r="E3" s="21"/>
      <c r="F3" s="4"/>
      <c r="G3" s="4"/>
      <c r="H3" s="4"/>
      <c r="I3" s="4"/>
      <c r="J3" s="24"/>
      <c r="K3" s="5"/>
      <c r="L3" s="14"/>
      <c r="M3" s="14"/>
      <c r="N3" s="14"/>
      <c r="O3" s="14"/>
      <c r="P3" s="15"/>
      <c r="Q3" s="15"/>
      <c r="R3" s="15"/>
      <c r="S3" s="15"/>
      <c r="T3" s="19"/>
      <c r="U3" s="18"/>
    </row>
    <row r="4" spans="1:19" ht="12.75">
      <c r="A4" s="7">
        <v>239</v>
      </c>
      <c r="B4" s="7" t="s">
        <v>13</v>
      </c>
      <c r="C4" s="30" t="s">
        <v>10</v>
      </c>
      <c r="D4" s="16" t="s">
        <v>515</v>
      </c>
      <c r="E4" s="9">
        <v>0.31875000000000003</v>
      </c>
      <c r="F4" s="16"/>
      <c r="G4" s="16"/>
      <c r="J4" s="32">
        <v>41496.54175925926</v>
      </c>
      <c r="K4" s="8">
        <v>41496.22300925926</v>
      </c>
      <c r="L4" s="7">
        <f>IF(($B4="Walker")*(K4="Retired"),"WR","")</f>
      </c>
      <c r="M4" s="7" t="str">
        <f>IF(($B4="Walker")*(K4&lt;&gt;"Retired")*(K4&lt;&gt;""),"WF","")</f>
        <v>WF</v>
      </c>
      <c r="N4" s="7">
        <f>IF(($B4="Walker")*(K4&lt;&gt;"Retired")*(K4=""),"WO","")</f>
      </c>
      <c r="O4" s="7" t="str">
        <f>IF(($B4="Walker"),"W","")</f>
        <v>W</v>
      </c>
      <c r="P4" s="7">
        <f>IF(($B4="Runner")*(K4="Retired"),"RR","")</f>
      </c>
      <c r="Q4" s="7">
        <f>IF(($B4="Runner")*(K4&lt;&gt;"Retired")*(K4&lt;&gt;""),"RF","")</f>
      </c>
      <c r="R4" s="7">
        <f>IF(($B4="Runner")*(K4&lt;&gt;"Retired")*(K4=""),"RO","")</f>
      </c>
      <c r="S4" s="7">
        <f>IF(($B4="Runner"),"R","")</f>
      </c>
    </row>
    <row r="5" spans="1:19" ht="12.75">
      <c r="A5" s="7">
        <v>202</v>
      </c>
      <c r="B5" s="7" t="s">
        <v>13</v>
      </c>
      <c r="C5" s="30" t="s">
        <v>137</v>
      </c>
      <c r="D5" s="16" t="s">
        <v>735</v>
      </c>
      <c r="E5" s="9">
        <v>0.3138888888888889</v>
      </c>
      <c r="J5" s="32">
        <v>41496.555810185186</v>
      </c>
      <c r="K5" s="8">
        <v>41496.2419212963</v>
      </c>
      <c r="L5" s="7">
        <f>IF(($B5="Walker")*(K5="Retired"),"WR","")</f>
      </c>
      <c r="M5" s="7" t="str">
        <f>IF(($B5="Walker")*(K5&lt;&gt;"Retired")*(K5&lt;&gt;""),"WF","")</f>
        <v>WF</v>
      </c>
      <c r="N5" s="7">
        <f>IF(($B5="Walker")*(K5&lt;&gt;"Retired")*(K5=""),"WO","")</f>
      </c>
      <c r="O5" s="7" t="str">
        <f>IF(($B5="Walker"),"W","")</f>
        <v>W</v>
      </c>
      <c r="P5" s="7">
        <f>IF(($B5="Runner")*(K5="Retired"),"RR","")</f>
      </c>
      <c r="Q5" s="7">
        <f>IF(($B5="Runner")*(K5&lt;&gt;"Retired")*(K5&lt;&gt;""),"RF","")</f>
      </c>
      <c r="R5" s="7">
        <f>IF(($B5="Runner")*(K5&lt;&gt;"Retired")*(K5=""),"RO","")</f>
      </c>
      <c r="S5" s="7">
        <f>IF(($B5="Runner"),"R","")</f>
      </c>
    </row>
    <row r="6" spans="1:19" ht="12.75">
      <c r="A6" s="7">
        <v>159</v>
      </c>
      <c r="B6" s="7" t="s">
        <v>13</v>
      </c>
      <c r="C6" s="30" t="s">
        <v>117</v>
      </c>
      <c r="D6" s="16" t="s">
        <v>624</v>
      </c>
      <c r="E6" s="9">
        <v>0.3145833333333333</v>
      </c>
      <c r="J6" s="32">
        <v>41496.57048611111</v>
      </c>
      <c r="K6" s="8">
        <v>41496.255902777775</v>
      </c>
      <c r="L6" s="7">
        <f>IF(($B6="Walker")*(K6="Retired"),"WR","")</f>
      </c>
      <c r="M6" s="7" t="str">
        <f>IF(($B6="Walker")*(K6&lt;&gt;"Retired")*(K6&lt;&gt;""),"WF","")</f>
        <v>WF</v>
      </c>
      <c r="N6" s="7">
        <f>IF(($B6="Walker")*(K6&lt;&gt;"Retired")*(K6=""),"WO","")</f>
      </c>
      <c r="O6" s="7" t="str">
        <f>IF(($B6="Walker"),"W","")</f>
        <v>W</v>
      </c>
      <c r="P6" s="7">
        <f>IF(($B6="Runner")*(K6="Retired"),"RR","")</f>
      </c>
      <c r="Q6" s="7">
        <f>IF(($B6="Runner")*(K6&lt;&gt;"Retired")*(K6&lt;&gt;""),"RF","")</f>
      </c>
      <c r="R6" s="7">
        <f>IF(($B6="Runner")*(K6&lt;&gt;"Retired")*(K6=""),"RO","")</f>
      </c>
      <c r="S6" s="7">
        <f>IF(($B6="Runner"),"R","")</f>
      </c>
    </row>
    <row r="7" spans="1:19" ht="12.75">
      <c r="A7" s="7">
        <v>87</v>
      </c>
      <c r="B7" s="7" t="s">
        <v>13</v>
      </c>
      <c r="C7" s="30" t="s">
        <v>472</v>
      </c>
      <c r="D7" s="16" t="s">
        <v>805</v>
      </c>
      <c r="E7" s="9">
        <v>0.2951388888888889</v>
      </c>
      <c r="J7" s="32">
        <v>41496.55829861111</v>
      </c>
      <c r="K7" s="8">
        <v>41496.26315972222</v>
      </c>
      <c r="L7" s="7">
        <f>IF(($B7="Walker")*(K7="Retired"),"WR","")</f>
      </c>
      <c r="M7" s="7" t="str">
        <f>IF(($B7="Walker")*(K7&lt;&gt;"Retired")*(K7&lt;&gt;""),"WF","")</f>
        <v>WF</v>
      </c>
      <c r="N7" s="7">
        <f>IF(($B7="Walker")*(K7&lt;&gt;"Retired")*(K7=""),"WO","")</f>
      </c>
      <c r="O7" s="7" t="str">
        <f>IF(($B7="Walker"),"W","")</f>
        <v>W</v>
      </c>
      <c r="P7" s="7">
        <f>IF(($B7="Runner")*(K7="Retired"),"RR","")</f>
      </c>
      <c r="Q7" s="7">
        <f>IF(($B7="Runner")*(K7&lt;&gt;"Retired")*(K7&lt;&gt;""),"RF","")</f>
      </c>
      <c r="R7" s="7">
        <f>IF(($B7="Runner")*(K7&lt;&gt;"Retired")*(K7=""),"RO","")</f>
      </c>
      <c r="S7" s="7">
        <f>IF(($B7="Runner"),"R","")</f>
      </c>
    </row>
    <row r="8" spans="1:19" ht="12.75">
      <c r="A8" s="7">
        <v>218</v>
      </c>
      <c r="B8" s="7" t="s">
        <v>13</v>
      </c>
      <c r="C8" s="30" t="s">
        <v>62</v>
      </c>
      <c r="D8" s="16" t="s">
        <v>571</v>
      </c>
      <c r="E8" s="9">
        <v>0.3138888888888889</v>
      </c>
      <c r="J8" s="32">
        <v>41496.58027777778</v>
      </c>
      <c r="K8" s="8">
        <v>41496.266388888886</v>
      </c>
      <c r="L8" s="7">
        <f>IF(($B8="Walker")*(K8="Retired"),"WR","")</f>
      </c>
      <c r="M8" s="7" t="str">
        <f>IF(($B8="Walker")*(K8&lt;&gt;"Retired")*(K8&lt;&gt;""),"WF","")</f>
        <v>WF</v>
      </c>
      <c r="N8" s="7">
        <f>IF(($B8="Walker")*(K8&lt;&gt;"Retired")*(K8=""),"WO","")</f>
      </c>
      <c r="O8" s="7" t="str">
        <f>IF(($B8="Walker"),"W","")</f>
        <v>W</v>
      </c>
      <c r="P8" s="7">
        <f>IF(($B8="Runner")*(K8="Retired"),"RR","")</f>
      </c>
      <c r="Q8" s="7">
        <f>IF(($B8="Runner")*(K8&lt;&gt;"Retired")*(K8&lt;&gt;""),"RF","")</f>
      </c>
      <c r="R8" s="7">
        <f>IF(($B8="Runner")*(K8&lt;&gt;"Retired")*(K8=""),"RO","")</f>
      </c>
      <c r="S8" s="7">
        <f>IF(($B8="Runner"),"R","")</f>
      </c>
    </row>
    <row r="9" spans="1:19" ht="12.75">
      <c r="A9" s="7">
        <v>73</v>
      </c>
      <c r="B9" s="7" t="s">
        <v>13</v>
      </c>
      <c r="C9" s="30" t="s">
        <v>91</v>
      </c>
      <c r="D9" s="16" t="s">
        <v>680</v>
      </c>
      <c r="E9" s="9">
        <v>0.3069444444444444</v>
      </c>
      <c r="J9" s="32">
        <v>41496.57943287037</v>
      </c>
      <c r="K9" s="8">
        <v>41496.27248842592</v>
      </c>
      <c r="L9" s="7">
        <f>IF(($B9="Walker")*(K9="Retired"),"WR","")</f>
      </c>
      <c r="M9" s="7" t="str">
        <f>IF(($B9="Walker")*(K9&lt;&gt;"Retired")*(K9&lt;&gt;""),"WF","")</f>
        <v>WF</v>
      </c>
      <c r="N9" s="7">
        <f>IF(($B9="Walker")*(K9&lt;&gt;"Retired")*(K9=""),"WO","")</f>
      </c>
      <c r="O9" s="7" t="str">
        <f>IF(($B9="Walker"),"W","")</f>
        <v>W</v>
      </c>
      <c r="P9" s="7">
        <f>IF(($B9="Runner")*(K9="Retired"),"RR","")</f>
      </c>
      <c r="Q9" s="7">
        <f>IF(($B9="Runner")*(K9&lt;&gt;"Retired")*(K9&lt;&gt;""),"RF","")</f>
      </c>
      <c r="R9" s="7">
        <f>IF(($B9="Runner")*(K9&lt;&gt;"Retired")*(K9=""),"RO","")</f>
      </c>
      <c r="S9" s="7">
        <f>IF(($B9="Runner"),"R","")</f>
      </c>
    </row>
    <row r="10" spans="1:19" ht="12.75">
      <c r="A10" s="7">
        <v>75</v>
      </c>
      <c r="B10" s="7" t="s">
        <v>13</v>
      </c>
      <c r="C10" s="30" t="s">
        <v>10</v>
      </c>
      <c r="D10" s="16" t="s">
        <v>63</v>
      </c>
      <c r="E10" s="9">
        <v>0.30277777777777776</v>
      </c>
      <c r="J10" s="32">
        <v>41496.57697916667</v>
      </c>
      <c r="K10" s="8">
        <v>41496.274201388886</v>
      </c>
      <c r="L10" s="7">
        <f>IF(($B10="Walker")*(K10="Retired"),"WR","")</f>
      </c>
      <c r="M10" s="7" t="str">
        <f>IF(($B10="Walker")*(K10&lt;&gt;"Retired")*(K10&lt;&gt;""),"WF","")</f>
        <v>WF</v>
      </c>
      <c r="N10" s="7">
        <f>IF(($B10="Walker")*(K10&lt;&gt;"Retired")*(K10=""),"WO","")</f>
      </c>
      <c r="O10" s="7" t="str">
        <f>IF(($B10="Walker"),"W","")</f>
        <v>W</v>
      </c>
      <c r="P10" s="7">
        <f>IF(($B10="Runner")*(K10="Retired"),"RR","")</f>
      </c>
      <c r="Q10" s="7">
        <f>IF(($B10="Runner")*(K10&lt;&gt;"Retired")*(K10&lt;&gt;""),"RF","")</f>
      </c>
      <c r="R10" s="7">
        <f>IF(($B10="Runner")*(K10&lt;&gt;"Retired")*(K10=""),"RO","")</f>
      </c>
      <c r="S10" s="7">
        <f>IF(($B10="Runner"),"R","")</f>
      </c>
    </row>
    <row r="11" spans="1:19" ht="12.75">
      <c r="A11" s="7">
        <v>219</v>
      </c>
      <c r="B11" s="7" t="s">
        <v>13</v>
      </c>
      <c r="C11" s="30" t="s">
        <v>157</v>
      </c>
      <c r="D11" s="16" t="s">
        <v>881</v>
      </c>
      <c r="E11" s="9">
        <v>0.3138888888888889</v>
      </c>
      <c r="J11" s="32">
        <v>41496.58826388889</v>
      </c>
      <c r="K11" s="8">
        <v>41496.274375</v>
      </c>
      <c r="L11" s="7">
        <f>IF(($B11="Walker")*(K11="Retired"),"WR","")</f>
      </c>
      <c r="M11" s="7" t="str">
        <f>IF(($B11="Walker")*(K11&lt;&gt;"Retired")*(K11&lt;&gt;""),"WF","")</f>
        <v>WF</v>
      </c>
      <c r="N11" s="7">
        <f>IF(($B11="Walker")*(K11&lt;&gt;"Retired")*(K11=""),"WO","")</f>
      </c>
      <c r="O11" s="7" t="str">
        <f>IF(($B11="Walker"),"W","")</f>
        <v>W</v>
      </c>
      <c r="P11" s="7">
        <f>IF(($B11="Runner")*(K11="Retired"),"RR","")</f>
      </c>
      <c r="Q11" s="7">
        <f>IF(($B11="Runner")*(K11&lt;&gt;"Retired")*(K11&lt;&gt;""),"RF","")</f>
      </c>
      <c r="R11" s="7">
        <f>IF(($B11="Runner")*(K11&lt;&gt;"Retired")*(K11=""),"RO","")</f>
      </c>
      <c r="S11" s="7">
        <f>IF(($B11="Runner"),"R","")</f>
      </c>
    </row>
    <row r="12" spans="1:19" ht="12.75">
      <c r="A12" s="7">
        <v>81</v>
      </c>
      <c r="B12" s="7" t="s">
        <v>13</v>
      </c>
      <c r="C12" s="30" t="s">
        <v>163</v>
      </c>
      <c r="D12" s="16" t="s">
        <v>164</v>
      </c>
      <c r="E12" s="9">
        <v>0.3013888888888889</v>
      </c>
      <c r="J12" s="32">
        <v>41496.582824074074</v>
      </c>
      <c r="K12" s="8">
        <v>41496.281435185185</v>
      </c>
      <c r="L12" s="7">
        <f>IF(($B12="Walker")*(K12="Retired"),"WR","")</f>
      </c>
      <c r="M12" s="7" t="str">
        <f>IF(($B12="Walker")*(K12&lt;&gt;"Retired")*(K12&lt;&gt;""),"WF","")</f>
        <v>WF</v>
      </c>
      <c r="N12" s="7">
        <f>IF(($B12="Walker")*(K12&lt;&gt;"Retired")*(K12=""),"WO","")</f>
      </c>
      <c r="O12" s="7" t="str">
        <f>IF(($B12="Walker"),"W","")</f>
        <v>W</v>
      </c>
      <c r="P12" s="7">
        <f>IF(($B12="Runner")*(K12="Retired"),"RR","")</f>
      </c>
      <c r="Q12" s="7">
        <f>IF(($B12="Runner")*(K12&lt;&gt;"Retired")*(K12&lt;&gt;""),"RF","")</f>
      </c>
      <c r="R12" s="7">
        <f>IF(($B12="Runner")*(K12&lt;&gt;"Retired")*(K12=""),"RO","")</f>
      </c>
      <c r="S12" s="7">
        <f>IF(($B12="Runner"),"R","")</f>
      </c>
    </row>
    <row r="13" spans="1:19" ht="12.75">
      <c r="A13" s="7">
        <v>23</v>
      </c>
      <c r="B13" s="7" t="s">
        <v>13</v>
      </c>
      <c r="C13" s="16" t="s">
        <v>117</v>
      </c>
      <c r="D13" s="16" t="s">
        <v>86</v>
      </c>
      <c r="E13" s="9">
        <v>0.2916666666666667</v>
      </c>
      <c r="J13" s="32">
        <v>41496.570335648146</v>
      </c>
      <c r="K13" s="8">
        <v>41496.28561342593</v>
      </c>
      <c r="L13" s="7">
        <f>IF(($B13="Walker")*(K13="Retired"),"WR","")</f>
      </c>
      <c r="M13" s="7" t="str">
        <f>IF(($B13="Walker")*(K13&lt;&gt;"Retired")*(K13&lt;&gt;""),"WF","")</f>
        <v>WF</v>
      </c>
      <c r="N13" s="7">
        <f>IF(($B13="Walker")*(K13&lt;&gt;"Retired")*(K13=""),"WO","")</f>
      </c>
      <c r="O13" s="7" t="str">
        <f>IF(($B13="Walker"),"W","")</f>
        <v>W</v>
      </c>
      <c r="P13" s="7">
        <f>IF(($B13="Runner")*(K13="Retired"),"RR","")</f>
      </c>
      <c r="Q13" s="7">
        <f>IF(($B13="Runner")*(K13&lt;&gt;"Retired")*(K13&lt;&gt;""),"RF","")</f>
      </c>
      <c r="R13" s="7">
        <f>IF(($B13="Runner")*(K13&lt;&gt;"Retired")*(K13=""),"RO","")</f>
      </c>
      <c r="S13" s="7">
        <f>IF(($B13="Runner"),"R","")</f>
      </c>
    </row>
    <row r="14" spans="1:19" ht="12.75">
      <c r="A14" s="7">
        <v>183</v>
      </c>
      <c r="B14" s="7" t="s">
        <v>13</v>
      </c>
      <c r="C14" s="30" t="s">
        <v>4</v>
      </c>
      <c r="D14" s="16" t="s">
        <v>45</v>
      </c>
      <c r="E14" s="9">
        <v>0.3104166666666667</v>
      </c>
      <c r="J14" s="32">
        <v>41496.601481481484</v>
      </c>
      <c r="K14" s="8">
        <v>41496.29106481482</v>
      </c>
      <c r="L14" s="7">
        <f>IF(($B14="Walker")*(K14="Retired"),"WR","")</f>
      </c>
      <c r="M14" s="7" t="str">
        <f>IF(($B14="Walker")*(K14&lt;&gt;"Retired")*(K14&lt;&gt;""),"WF","")</f>
        <v>WF</v>
      </c>
      <c r="N14" s="7">
        <f>IF(($B14="Walker")*(K14&lt;&gt;"Retired")*(K14=""),"WO","")</f>
      </c>
      <c r="O14" s="7" t="str">
        <f>IF(($B14="Walker"),"W","")</f>
        <v>W</v>
      </c>
      <c r="P14" s="7">
        <f>IF(($B14="Runner")*(K14="Retired"),"RR","")</f>
      </c>
      <c r="Q14" s="7">
        <f>IF(($B14="Runner")*(K14&lt;&gt;"Retired")*(K14&lt;&gt;""),"RF","")</f>
      </c>
      <c r="R14" s="7">
        <f>IF(($B14="Runner")*(K14&lt;&gt;"Retired")*(K14=""),"RO","")</f>
      </c>
      <c r="S14" s="7">
        <f>IF(($B14="Runner"),"R","")</f>
      </c>
    </row>
    <row r="15" spans="1:21" ht="12.75">
      <c r="A15" s="7">
        <v>181</v>
      </c>
      <c r="B15" s="7" t="s">
        <v>13</v>
      </c>
      <c r="C15" s="30" t="s">
        <v>161</v>
      </c>
      <c r="D15" s="16" t="s">
        <v>854</v>
      </c>
      <c r="E15" s="9">
        <v>0.3104166666666667</v>
      </c>
      <c r="J15" s="32">
        <v>41496.60178240741</v>
      </c>
      <c r="K15" s="8">
        <v>41496.29136574074</v>
      </c>
      <c r="L15" s="7">
        <f>IF(($B15="Walker")*(K15="Retired"),"WR","")</f>
      </c>
      <c r="M15" s="7" t="str">
        <f>IF(($B15="Walker")*(K15&lt;&gt;"Retired")*(K15&lt;&gt;""),"WF","")</f>
        <v>WF</v>
      </c>
      <c r="N15" s="7">
        <f>IF(($B15="Walker")*(K15&lt;&gt;"Retired")*(K15=""),"WO","")</f>
      </c>
      <c r="O15" s="7" t="str">
        <f>IF(($B15="Walker"),"W","")</f>
        <v>W</v>
      </c>
      <c r="P15" s="7">
        <f>IF(($B15="Runner")*(K15="Retired"),"RR","")</f>
      </c>
      <c r="Q15" s="7">
        <f>IF(($B15="Runner")*(K15&lt;&gt;"Retired")*(K15&lt;&gt;""),"RF","")</f>
      </c>
      <c r="R15" s="7">
        <f>IF(($B15="Runner")*(K15&lt;&gt;"Retired")*(K15=""),"RO","")</f>
      </c>
      <c r="S15" s="7">
        <f>IF(($B15="Runner"),"R","")</f>
      </c>
      <c r="U15" s="27"/>
    </row>
    <row r="16" spans="1:19" ht="12.75">
      <c r="A16" s="7">
        <v>222</v>
      </c>
      <c r="B16" s="7" t="s">
        <v>13</v>
      </c>
      <c r="C16" s="30" t="s">
        <v>66</v>
      </c>
      <c r="D16" s="16" t="s">
        <v>675</v>
      </c>
      <c r="E16" s="9">
        <v>0.31319444444444444</v>
      </c>
      <c r="J16" s="32">
        <v>41496.607256944444</v>
      </c>
      <c r="K16" s="8">
        <v>41496.2940625</v>
      </c>
      <c r="L16" s="7">
        <f>IF(($B16="Walker")*(K16="Retired"),"WR","")</f>
      </c>
      <c r="M16" s="7" t="str">
        <f>IF(($B16="Walker")*(K16&lt;&gt;"Retired")*(K16&lt;&gt;""),"WF","")</f>
        <v>WF</v>
      </c>
      <c r="N16" s="7">
        <f>IF(($B16="Walker")*(K16&lt;&gt;"Retired")*(K16=""),"WO","")</f>
      </c>
      <c r="O16" s="7" t="str">
        <f>IF(($B16="Walker"),"W","")</f>
        <v>W</v>
      </c>
      <c r="P16" s="7">
        <f>IF(($B16="Runner")*(K16="Retired"),"RR","")</f>
      </c>
      <c r="Q16" s="7">
        <f>IF(($B16="Runner")*(K16&lt;&gt;"Retired")*(K16&lt;&gt;""),"RF","")</f>
      </c>
      <c r="R16" s="7">
        <f>IF(($B16="Runner")*(K16&lt;&gt;"Retired")*(K16=""),"RO","")</f>
      </c>
      <c r="S16" s="7">
        <f>IF(($B16="Runner"),"R","")</f>
      </c>
    </row>
    <row r="17" spans="1:21" ht="12.75">
      <c r="A17" s="26">
        <v>299</v>
      </c>
      <c r="B17" s="26" t="s">
        <v>13</v>
      </c>
      <c r="C17" s="30" t="s">
        <v>923</v>
      </c>
      <c r="D17" s="30" t="s">
        <v>924</v>
      </c>
      <c r="E17" s="9">
        <v>0.3847222222222222</v>
      </c>
      <c r="F17" s="27"/>
      <c r="G17" s="27"/>
      <c r="H17" s="27"/>
      <c r="I17" s="27"/>
      <c r="J17" s="35">
        <v>41496.679664351854</v>
      </c>
      <c r="K17" s="28">
        <v>41496.29494212963</v>
      </c>
      <c r="L17" s="7">
        <f>IF(($B17="Walker")*(K17="Retired"),"WR","")</f>
      </c>
      <c r="M17" s="7" t="str">
        <f>IF(($B17="Walker")*(K17&lt;&gt;"Retired")*(K17&lt;&gt;""),"WF","")</f>
        <v>WF</v>
      </c>
      <c r="N17" s="7">
        <f>IF(($B17="Walker")*(K17&lt;&gt;"Retired")*(K17=""),"WO","")</f>
      </c>
      <c r="O17" s="7" t="str">
        <f>IF(($B17="Walker"),"W","")</f>
        <v>W</v>
      </c>
      <c r="P17" s="7">
        <f>IF(($B17="Runner")*(K17="Retired"),"RR","")</f>
      </c>
      <c r="Q17" s="7">
        <f>IF(($B17="Runner")*(K17&lt;&gt;"Retired")*(K17&lt;&gt;""),"RF","")</f>
      </c>
      <c r="R17" s="7">
        <f>IF(($B17="Runner")*(K17&lt;&gt;"Retired")*(K17=""),"RO","")</f>
      </c>
      <c r="S17" s="7">
        <f>IF(($B17="Runner"),"R","")</f>
      </c>
      <c r="U17" s="6"/>
    </row>
    <row r="18" spans="1:21" ht="12.75">
      <c r="A18" s="7">
        <v>288</v>
      </c>
      <c r="B18" s="7" t="s">
        <v>13</v>
      </c>
      <c r="C18" s="30" t="s">
        <v>326</v>
      </c>
      <c r="D18" s="16" t="s">
        <v>297</v>
      </c>
      <c r="E18" s="9">
        <v>0.3847222222222222</v>
      </c>
      <c r="F18" s="16"/>
      <c r="G18" s="16"/>
      <c r="J18" s="32">
        <v>41496.67984953704</v>
      </c>
      <c r="K18" s="8">
        <v>41496.295127314814</v>
      </c>
      <c r="L18" s="7">
        <f>IF(($B18="Walker")*(K18="Retired"),"WR","")</f>
      </c>
      <c r="M18" s="7" t="str">
        <f>IF(($B18="Walker")*(K18&lt;&gt;"Retired")*(K18&lt;&gt;""),"WF","")</f>
        <v>WF</v>
      </c>
      <c r="N18" s="7">
        <f>IF(($B18="Walker")*(K18&lt;&gt;"Retired")*(K18=""),"WO","")</f>
      </c>
      <c r="O18" s="7" t="str">
        <f>IF(($B18="Walker"),"W","")</f>
        <v>W</v>
      </c>
      <c r="P18" s="7">
        <f>IF(($B18="Runner")*(K18="Retired"),"RR","")</f>
      </c>
      <c r="Q18" s="7">
        <f>IF(($B18="Runner")*(K18&lt;&gt;"Retired")*(K18&lt;&gt;""),"RF","")</f>
      </c>
      <c r="R18" s="7">
        <f>IF(($B18="Runner")*(K18&lt;&gt;"Retired")*(K18=""),"RO","")</f>
      </c>
      <c r="S18" s="7">
        <f>IF(($B18="Runner"),"R","")</f>
      </c>
      <c r="U18" s="6"/>
    </row>
    <row r="19" spans="1:21" ht="12.75">
      <c r="A19" s="7">
        <v>143</v>
      </c>
      <c r="B19" s="7" t="s">
        <v>13</v>
      </c>
      <c r="C19" s="30" t="s">
        <v>117</v>
      </c>
      <c r="D19" s="16" t="s">
        <v>840</v>
      </c>
      <c r="E19" s="9">
        <v>0.30416666666666664</v>
      </c>
      <c r="J19" s="32">
        <v>41496.60046296296</v>
      </c>
      <c r="K19" s="8">
        <v>41496.2962962963</v>
      </c>
      <c r="L19" s="7">
        <f>IF(($B19="Walker")*(K19="Retired"),"WR","")</f>
      </c>
      <c r="M19" s="7" t="str">
        <f>IF(($B19="Walker")*(K19&lt;&gt;"Retired")*(K19&lt;&gt;""),"WF","")</f>
        <v>WF</v>
      </c>
      <c r="N19" s="7">
        <f>IF(($B19="Walker")*(K19&lt;&gt;"Retired")*(K19=""),"WO","")</f>
      </c>
      <c r="O19" s="7" t="str">
        <f>IF(($B19="Walker"),"W","")</f>
        <v>W</v>
      </c>
      <c r="P19" s="7">
        <f>IF(($B19="Runner")*(K19="Retired"),"RR","")</f>
      </c>
      <c r="Q19" s="7">
        <f>IF(($B19="Runner")*(K19&lt;&gt;"Retired")*(K19&lt;&gt;""),"RF","")</f>
      </c>
      <c r="R19" s="7">
        <f>IF(($B19="Runner")*(K19&lt;&gt;"Retired")*(K19=""),"RO","")</f>
      </c>
      <c r="S19" s="7">
        <f>IF(($B19="Runner"),"R","")</f>
      </c>
      <c r="U19" s="6"/>
    </row>
    <row r="20" spans="1:21" ht="12.75">
      <c r="A20" s="7">
        <v>272</v>
      </c>
      <c r="B20" s="7" t="s">
        <v>13</v>
      </c>
      <c r="C20" s="30" t="s">
        <v>444</v>
      </c>
      <c r="D20" s="16" t="s">
        <v>445</v>
      </c>
      <c r="E20" s="9">
        <v>0.34375</v>
      </c>
      <c r="F20" s="16"/>
      <c r="G20" s="16"/>
      <c r="J20" s="32">
        <v>41496.64127314815</v>
      </c>
      <c r="K20" s="8">
        <v>41496.29752314815</v>
      </c>
      <c r="L20" s="7">
        <f>IF(($B20="Walker")*(K20="Retired"),"WR","")</f>
      </c>
      <c r="M20" s="7" t="str">
        <f>IF(($B20="Walker")*(K20&lt;&gt;"Retired")*(K20&lt;&gt;""),"WF","")</f>
        <v>WF</v>
      </c>
      <c r="N20" s="7">
        <f>IF(($B20="Walker")*(K20&lt;&gt;"Retired")*(K20=""),"WO","")</f>
      </c>
      <c r="O20" s="7" t="str">
        <f>IF(($B20="Walker"),"W","")</f>
        <v>W</v>
      </c>
      <c r="P20" s="7">
        <f>IF(($B20="Runner")*(K20="Retired"),"RR","")</f>
      </c>
      <c r="Q20" s="7">
        <f>IF(($B20="Runner")*(K20&lt;&gt;"Retired")*(K20&lt;&gt;""),"RF","")</f>
      </c>
      <c r="R20" s="7">
        <f>IF(($B20="Runner")*(K20&lt;&gt;"Retired")*(K20=""),"RO","")</f>
      </c>
      <c r="S20" s="7">
        <f>IF(($B20="Runner"),"R","")</f>
      </c>
      <c r="U20" s="6"/>
    </row>
    <row r="21" spans="1:21" ht="12.75">
      <c r="A21" s="7">
        <v>268</v>
      </c>
      <c r="B21" s="7" t="s">
        <v>13</v>
      </c>
      <c r="C21" s="30" t="s">
        <v>532</v>
      </c>
      <c r="D21" s="16" t="s">
        <v>306</v>
      </c>
      <c r="E21" s="9">
        <v>0.3361111111111111</v>
      </c>
      <c r="F21" s="16"/>
      <c r="G21" s="16"/>
      <c r="J21" s="32">
        <v>41496.6343287037</v>
      </c>
      <c r="K21" s="8">
        <v>41496.29821759259</v>
      </c>
      <c r="L21" s="7">
        <f>IF(($B21="Walker")*(K21="Retired"),"WR","")</f>
      </c>
      <c r="M21" s="7" t="str">
        <f>IF(($B21="Walker")*(K21&lt;&gt;"Retired")*(K21&lt;&gt;""),"WF","")</f>
        <v>WF</v>
      </c>
      <c r="N21" s="7">
        <f>IF(($B21="Walker")*(K21&lt;&gt;"Retired")*(K21=""),"WO","")</f>
      </c>
      <c r="O21" s="7" t="str">
        <f>IF(($B21="Walker"),"W","")</f>
        <v>W</v>
      </c>
      <c r="P21" s="7">
        <f>IF(($B21="Runner")*(K21="Retired"),"RR","")</f>
      </c>
      <c r="Q21" s="7">
        <f>IF(($B21="Runner")*(K21&lt;&gt;"Retired")*(K21&lt;&gt;""),"RF","")</f>
      </c>
      <c r="R21" s="7">
        <f>IF(($B21="Runner")*(K21&lt;&gt;"Retired")*(K21=""),"RO","")</f>
      </c>
      <c r="S21" s="7">
        <f>IF(($B21="Runner"),"R","")</f>
      </c>
      <c r="U21" s="6"/>
    </row>
    <row r="22" spans="1:21" ht="12.75">
      <c r="A22" s="7">
        <v>179</v>
      </c>
      <c r="B22" s="7" t="s">
        <v>13</v>
      </c>
      <c r="C22" s="30" t="s">
        <v>46</v>
      </c>
      <c r="D22" s="16" t="s">
        <v>219</v>
      </c>
      <c r="E22" s="9">
        <v>0.3104166666666667</v>
      </c>
      <c r="J22" s="32">
        <v>41496.61064814815</v>
      </c>
      <c r="K22" s="8">
        <v>41496.30023148148</v>
      </c>
      <c r="L22" s="7">
        <f>IF(($B22="Walker")*(K22="Retired"),"WR","")</f>
      </c>
      <c r="M22" s="7" t="str">
        <f>IF(($B22="Walker")*(K22&lt;&gt;"Retired")*(K22&lt;&gt;""),"WF","")</f>
        <v>WF</v>
      </c>
      <c r="N22" s="7">
        <f>IF(($B22="Walker")*(K22&lt;&gt;"Retired")*(K22=""),"WO","")</f>
      </c>
      <c r="O22" s="7" t="str">
        <f>IF(($B22="Walker"),"W","")</f>
        <v>W</v>
      </c>
      <c r="P22" s="7">
        <f>IF(($B22="Runner")*(K22="Retired"),"RR","")</f>
      </c>
      <c r="Q22" s="7">
        <f>IF(($B22="Runner")*(K22&lt;&gt;"Retired")*(K22&lt;&gt;""),"RF","")</f>
      </c>
      <c r="R22" s="7">
        <f>IF(($B22="Runner")*(K22&lt;&gt;"Retired")*(K22=""),"RO","")</f>
      </c>
      <c r="S22" s="7">
        <f>IF(($B22="Runner"),"R","")</f>
      </c>
      <c r="U22" s="6"/>
    </row>
    <row r="23" spans="1:21" ht="12.75">
      <c r="A23" s="7">
        <v>189</v>
      </c>
      <c r="B23" s="7" t="s">
        <v>13</v>
      </c>
      <c r="C23" s="30" t="s">
        <v>10</v>
      </c>
      <c r="D23" s="16" t="s">
        <v>393</v>
      </c>
      <c r="E23" s="9">
        <v>0.31875000000000003</v>
      </c>
      <c r="J23" s="32">
        <v>41496.62012731482</v>
      </c>
      <c r="K23" s="8">
        <v>41496.30137731481</v>
      </c>
      <c r="L23" s="7">
        <f>IF(($B23="Walker")*(K23="Retired"),"WR","")</f>
      </c>
      <c r="M23" s="7" t="str">
        <f>IF(($B23="Walker")*(K23&lt;&gt;"Retired")*(K23&lt;&gt;""),"WF","")</f>
        <v>WF</v>
      </c>
      <c r="N23" s="7">
        <f>IF(($B23="Walker")*(K23&lt;&gt;"Retired")*(K23=""),"WO","")</f>
      </c>
      <c r="O23" s="7" t="str">
        <f>IF(($B23="Walker"),"W","")</f>
        <v>W</v>
      </c>
      <c r="P23" s="7">
        <f>IF(($B23="Runner")*(K23="Retired"),"RR","")</f>
      </c>
      <c r="Q23" s="7">
        <f>IF(($B23="Runner")*(K23&lt;&gt;"Retired")*(K23&lt;&gt;""),"RF","")</f>
      </c>
      <c r="R23" s="7">
        <f>IF(($B23="Runner")*(K23&lt;&gt;"Retired")*(K23=""),"RO","")</f>
      </c>
      <c r="S23" s="7">
        <f>IF(($B23="Runner"),"R","")</f>
      </c>
      <c r="U23" s="6"/>
    </row>
    <row r="24" spans="1:21" ht="12.75">
      <c r="A24" s="7">
        <v>40</v>
      </c>
      <c r="B24" s="7" t="s">
        <v>13</v>
      </c>
      <c r="C24" s="16" t="s">
        <v>111</v>
      </c>
      <c r="D24" s="16" t="s">
        <v>112</v>
      </c>
      <c r="E24" s="9">
        <v>0.28680555555555554</v>
      </c>
      <c r="J24" s="32">
        <v>41496.5884375</v>
      </c>
      <c r="K24" s="8">
        <v>41496.30163194444</v>
      </c>
      <c r="L24" s="7">
        <f>IF(($B24="Walker")*(K24="Retired"),"WR","")</f>
      </c>
      <c r="M24" s="7" t="str">
        <f>IF(($B24="Walker")*(K24&lt;&gt;"Retired")*(K24&lt;&gt;""),"WF","")</f>
        <v>WF</v>
      </c>
      <c r="N24" s="7">
        <f>IF(($B24="Walker")*(K24&lt;&gt;"Retired")*(K24=""),"WO","")</f>
      </c>
      <c r="O24" s="7" t="str">
        <f>IF(($B24="Walker"),"W","")</f>
        <v>W</v>
      </c>
      <c r="P24" s="7">
        <f>IF(($B24="Runner")*(K24="Retired"),"RR","")</f>
      </c>
      <c r="Q24" s="7">
        <f>IF(($B24="Runner")*(K24&lt;&gt;"Retired")*(K24&lt;&gt;""),"RF","")</f>
      </c>
      <c r="R24" s="7">
        <f>IF(($B24="Runner")*(K24&lt;&gt;"Retired")*(K24=""),"RO","")</f>
      </c>
      <c r="S24" s="7">
        <f>IF(($B24="Runner"),"R","")</f>
      </c>
      <c r="U24" s="6"/>
    </row>
    <row r="25" spans="1:21" ht="12.75">
      <c r="A25" s="7">
        <v>21</v>
      </c>
      <c r="B25" s="7" t="s">
        <v>13</v>
      </c>
      <c r="C25" s="16" t="s">
        <v>21</v>
      </c>
      <c r="D25" s="16" t="s">
        <v>86</v>
      </c>
      <c r="E25" s="9">
        <v>0.2916666666666667</v>
      </c>
      <c r="J25" s="32">
        <v>41496.593680555554</v>
      </c>
      <c r="K25" s="8">
        <v>41496.30201388889</v>
      </c>
      <c r="L25" s="7">
        <f>IF(($B25="Walker")*(K25="Retired"),"WR","")</f>
      </c>
      <c r="M25" s="7" t="str">
        <f>IF(($B25="Walker")*(K25&lt;&gt;"Retired")*(K25&lt;&gt;""),"WF","")</f>
        <v>WF</v>
      </c>
      <c r="N25" s="7">
        <f>IF(($B25="Walker")*(K25&lt;&gt;"Retired")*(K25=""),"WO","")</f>
      </c>
      <c r="O25" s="7" t="str">
        <f>IF(($B25="Walker"),"W","")</f>
        <v>W</v>
      </c>
      <c r="P25" s="7">
        <f>IF(($B25="Runner")*(K25="Retired"),"RR","")</f>
      </c>
      <c r="Q25" s="7">
        <f>IF(($B25="Runner")*(K25&lt;&gt;"Retired")*(K25&lt;&gt;""),"RF","")</f>
      </c>
      <c r="R25" s="7">
        <f>IF(($B25="Runner")*(K25&lt;&gt;"Retired")*(K25=""),"RO","")</f>
      </c>
      <c r="S25" s="7">
        <f>IF(($B25="Runner"),"R","")</f>
      </c>
      <c r="U25" s="6"/>
    </row>
    <row r="26" spans="1:21" ht="12.75">
      <c r="A26" s="7">
        <v>39</v>
      </c>
      <c r="B26" s="7" t="s">
        <v>13</v>
      </c>
      <c r="C26" s="16" t="s">
        <v>76</v>
      </c>
      <c r="D26" s="16" t="s">
        <v>66</v>
      </c>
      <c r="E26" s="9">
        <v>0.28958333333333336</v>
      </c>
      <c r="J26" s="32">
        <v>41496.593981481485</v>
      </c>
      <c r="K26" s="8">
        <v>41496.304398148146</v>
      </c>
      <c r="L26" s="7">
        <f>IF(($B26="Walker")*(K26="Retired"),"WR","")</f>
      </c>
      <c r="M26" s="7" t="str">
        <f>IF(($B26="Walker")*(K26&lt;&gt;"Retired")*(K26&lt;&gt;""),"WF","")</f>
        <v>WF</v>
      </c>
      <c r="N26" s="7">
        <f>IF(($B26="Walker")*(K26&lt;&gt;"Retired")*(K26=""),"WO","")</f>
      </c>
      <c r="O26" s="7" t="str">
        <f>IF(($B26="Walker"),"W","")</f>
        <v>W</v>
      </c>
      <c r="P26" s="7">
        <f>IF(($B26="Runner")*(K26="Retired"),"RR","")</f>
      </c>
      <c r="Q26" s="7">
        <f>IF(($B26="Runner")*(K26&lt;&gt;"Retired")*(K26&lt;&gt;""),"RF","")</f>
      </c>
      <c r="R26" s="7">
        <f>IF(($B26="Runner")*(K26&lt;&gt;"Retired")*(K26=""),"RO","")</f>
      </c>
      <c r="S26" s="7">
        <f>IF(($B26="Runner"),"R","")</f>
      </c>
      <c r="U26" s="6"/>
    </row>
    <row r="27" spans="1:21" ht="12.75">
      <c r="A27" s="7">
        <v>266</v>
      </c>
      <c r="B27" s="7" t="s">
        <v>13</v>
      </c>
      <c r="C27" s="30" t="s">
        <v>558</v>
      </c>
      <c r="D27" s="16" t="s">
        <v>911</v>
      </c>
      <c r="E27" s="9">
        <v>0.34375</v>
      </c>
      <c r="F27" s="16"/>
      <c r="G27" s="16"/>
      <c r="J27" s="32">
        <v>41496.64840277778</v>
      </c>
      <c r="K27" s="8">
        <v>41496.30465277778</v>
      </c>
      <c r="L27" s="7">
        <f>IF(($B27="Walker")*(K27="Retired"),"WR","")</f>
      </c>
      <c r="M27" s="7" t="str">
        <f>IF(($B27="Walker")*(K27&lt;&gt;"Retired")*(K27&lt;&gt;""),"WF","")</f>
        <v>WF</v>
      </c>
      <c r="N27" s="7">
        <f>IF(($B27="Walker")*(K27&lt;&gt;"Retired")*(K27=""),"WO","")</f>
      </c>
      <c r="O27" s="7" t="str">
        <f>IF(($B27="Walker"),"W","")</f>
        <v>W</v>
      </c>
      <c r="P27" s="7">
        <f>IF(($B27="Runner")*(K27="Retired"),"RR","")</f>
      </c>
      <c r="Q27" s="7">
        <f>IF(($B27="Runner")*(K27&lt;&gt;"Retired")*(K27&lt;&gt;""),"RF","")</f>
      </c>
      <c r="R27" s="7">
        <f>IF(($B27="Runner")*(K27&lt;&gt;"Retired")*(K27=""),"RO","")</f>
      </c>
      <c r="S27" s="7">
        <f>IF(($B27="Runner"),"R","")</f>
      </c>
      <c r="U27" s="6"/>
    </row>
    <row r="28" spans="1:21" ht="12.75">
      <c r="A28" s="7">
        <v>61</v>
      </c>
      <c r="B28" s="7" t="s">
        <v>13</v>
      </c>
      <c r="C28" s="16" t="s">
        <v>794</v>
      </c>
      <c r="D28" s="16" t="s">
        <v>142</v>
      </c>
      <c r="E28" s="9">
        <v>0.2902777777777778</v>
      </c>
      <c r="J28" s="32">
        <v>41496.594351851854</v>
      </c>
      <c r="K28" s="8">
        <v>41496.30546296296</v>
      </c>
      <c r="L28" s="7">
        <f>IF(($B28="Walker")*(K28="Retired"),"WR","")</f>
      </c>
      <c r="M28" s="7" t="str">
        <f>IF(($B28="Walker")*(K28&lt;&gt;"Retired")*(K28&lt;&gt;""),"WF","")</f>
        <v>WF</v>
      </c>
      <c r="N28" s="7">
        <f>IF(($B28="Walker")*(K28&lt;&gt;"Retired")*(K28=""),"WO","")</f>
      </c>
      <c r="O28" s="7" t="str">
        <f>IF(($B28="Walker"),"W","")</f>
        <v>W</v>
      </c>
      <c r="P28" s="7">
        <f>IF(($B28="Runner")*(K28="Retired"),"RR","")</f>
      </c>
      <c r="Q28" s="7">
        <f>IF(($B28="Runner")*(K28&lt;&gt;"Retired")*(K28&lt;&gt;""),"RF","")</f>
      </c>
      <c r="R28" s="7">
        <f>IF(($B28="Runner")*(K28&lt;&gt;"Retired")*(K28=""),"RO","")</f>
      </c>
      <c r="S28" s="7">
        <f>IF(($B28="Runner"),"R","")</f>
      </c>
      <c r="U28" s="6"/>
    </row>
    <row r="29" spans="1:21" ht="12.75">
      <c r="A29" s="7">
        <v>265</v>
      </c>
      <c r="B29" s="7" t="s">
        <v>13</v>
      </c>
      <c r="C29" s="30" t="s">
        <v>9</v>
      </c>
      <c r="D29" s="16" t="s">
        <v>19</v>
      </c>
      <c r="E29" s="9">
        <v>0.34375</v>
      </c>
      <c r="F29" s="16"/>
      <c r="G29" s="16"/>
      <c r="J29" s="32">
        <v>41496.64931712963</v>
      </c>
      <c r="K29" s="8">
        <v>41496.30556712963</v>
      </c>
      <c r="L29" s="7">
        <f>IF(($B29="Walker")*(K29="Retired"),"WR","")</f>
      </c>
      <c r="M29" s="7" t="str">
        <f>IF(($B29="Walker")*(K29&lt;&gt;"Retired")*(K29&lt;&gt;""),"WF","")</f>
        <v>WF</v>
      </c>
      <c r="N29" s="7">
        <f>IF(($B29="Walker")*(K29&lt;&gt;"Retired")*(K29=""),"WO","")</f>
      </c>
      <c r="O29" s="7" t="str">
        <f>IF(($B29="Walker"),"W","")</f>
        <v>W</v>
      </c>
      <c r="P29" s="7">
        <f>IF(($B29="Runner")*(K29="Retired"),"RR","")</f>
      </c>
      <c r="Q29" s="7">
        <f>IF(($B29="Runner")*(K29&lt;&gt;"Retired")*(K29&lt;&gt;""),"RF","")</f>
      </c>
      <c r="R29" s="7">
        <f>IF(($B29="Runner")*(K29&lt;&gt;"Retired")*(K29=""),"RO","")</f>
      </c>
      <c r="S29" s="7">
        <f>IF(($B29="Runner"),"R","")</f>
      </c>
      <c r="U29" s="6"/>
    </row>
    <row r="30" spans="1:21" ht="12.75">
      <c r="A30" s="7">
        <v>104</v>
      </c>
      <c r="B30" s="7" t="s">
        <v>13</v>
      </c>
      <c r="C30" s="30" t="s">
        <v>100</v>
      </c>
      <c r="D30" s="16" t="s">
        <v>119</v>
      </c>
      <c r="E30" s="9">
        <v>0.2965277777777778</v>
      </c>
      <c r="J30" s="32">
        <v>41496.61650462963</v>
      </c>
      <c r="K30" s="8">
        <v>41496.30608796296</v>
      </c>
      <c r="L30" s="7">
        <f>IF(($B30="Walker")*(K30="Retired"),"WR","")</f>
      </c>
      <c r="M30" s="7" t="str">
        <f>IF(($B30="Walker")*(K30&lt;&gt;"Retired")*(K30&lt;&gt;""),"WF","")</f>
        <v>WF</v>
      </c>
      <c r="N30" s="7">
        <f>IF(($B30="Walker")*(K30&lt;&gt;"Retired")*(K30=""),"WO","")</f>
      </c>
      <c r="O30" s="7" t="str">
        <f>IF(($B30="Walker"),"W","")</f>
        <v>W</v>
      </c>
      <c r="P30" s="7">
        <f>IF(($B30="Runner")*(K30="Retired"),"RR","")</f>
      </c>
      <c r="Q30" s="7">
        <f>IF(($B30="Runner")*(K30&lt;&gt;"Retired")*(K30&lt;&gt;""),"RF","")</f>
      </c>
      <c r="R30" s="7">
        <f>IF(($B30="Runner")*(K30&lt;&gt;"Retired")*(K30=""),"RO","")</f>
      </c>
      <c r="S30" s="7">
        <f>IF(($B30="Runner"),"R","")</f>
      </c>
      <c r="U30" s="6"/>
    </row>
    <row r="31" spans="1:21" ht="12.75">
      <c r="A31" s="7">
        <v>26</v>
      </c>
      <c r="B31" s="7" t="s">
        <v>13</v>
      </c>
      <c r="C31" s="16" t="s">
        <v>312</v>
      </c>
      <c r="D31" s="16" t="s">
        <v>776</v>
      </c>
      <c r="E31" s="9">
        <v>0.29791666666666666</v>
      </c>
      <c r="J31" s="32">
        <v>41496.60403935185</v>
      </c>
      <c r="K31" s="8">
        <v>41496.306122685186</v>
      </c>
      <c r="L31" s="7">
        <f>IF(($B31="Walker")*(K31="Retired"),"WR","")</f>
      </c>
      <c r="M31" s="7" t="str">
        <f>IF(($B31="Walker")*(K31&lt;&gt;"Retired")*(K31&lt;&gt;""),"WF","")</f>
        <v>WF</v>
      </c>
      <c r="N31" s="7">
        <f>IF(($B31="Walker")*(K31&lt;&gt;"Retired")*(K31=""),"WO","")</f>
      </c>
      <c r="O31" s="7" t="str">
        <f>IF(($B31="Walker"),"W","")</f>
        <v>W</v>
      </c>
      <c r="P31" s="7">
        <f>IF(($B31="Runner")*(K31="Retired"),"RR","")</f>
      </c>
      <c r="Q31" s="7">
        <f>IF(($B31="Runner")*(K31&lt;&gt;"Retired")*(K31&lt;&gt;""),"RF","")</f>
      </c>
      <c r="R31" s="7">
        <f>IF(($B31="Runner")*(K31&lt;&gt;"Retired")*(K31=""),"RO","")</f>
      </c>
      <c r="S31" s="7">
        <f>IF(($B31="Runner"),"R","")</f>
      </c>
      <c r="U31" s="6"/>
    </row>
    <row r="32" spans="1:21" ht="12.75">
      <c r="A32" s="7">
        <v>290</v>
      </c>
      <c r="B32" s="7" t="s">
        <v>13</v>
      </c>
      <c r="C32" s="30" t="s">
        <v>72</v>
      </c>
      <c r="D32" s="16" t="s">
        <v>703</v>
      </c>
      <c r="E32" s="9">
        <v>0.3590277777777778</v>
      </c>
      <c r="J32" s="32">
        <v>41496.66804398148</v>
      </c>
      <c r="K32" s="8">
        <v>41496.309016203704</v>
      </c>
      <c r="L32" s="7">
        <f>IF(($B32="Walker")*(K32="Retired"),"WR","")</f>
      </c>
      <c r="M32" s="7" t="str">
        <f>IF(($B32="Walker")*(K32&lt;&gt;"Retired")*(K32&lt;&gt;""),"WF","")</f>
        <v>WF</v>
      </c>
      <c r="N32" s="7">
        <f>IF(($B32="Walker")*(K32&lt;&gt;"Retired")*(K32=""),"WO","")</f>
      </c>
      <c r="O32" s="7" t="str">
        <f>IF(($B32="Walker"),"W","")</f>
        <v>W</v>
      </c>
      <c r="P32" s="7">
        <f>IF(($B32="Runner")*(K32="Retired"),"RR","")</f>
      </c>
      <c r="Q32" s="7">
        <f>IF(($B32="Runner")*(K32&lt;&gt;"Retired")*(K32&lt;&gt;""),"RF","")</f>
      </c>
      <c r="R32" s="7">
        <f>IF(($B32="Runner")*(K32&lt;&gt;"Retired")*(K32=""),"RO","")</f>
      </c>
      <c r="S32" s="7">
        <f>IF(($B32="Runner"),"R","")</f>
      </c>
      <c r="U32" s="6"/>
    </row>
    <row r="33" spans="1:21" ht="12.75">
      <c r="A33" s="7">
        <v>232</v>
      </c>
      <c r="B33" s="7" t="s">
        <v>13</v>
      </c>
      <c r="C33" s="30" t="s">
        <v>8</v>
      </c>
      <c r="D33" s="16" t="s">
        <v>822</v>
      </c>
      <c r="E33" s="9">
        <v>0.31875000000000003</v>
      </c>
      <c r="G33" s="16"/>
      <c r="J33" s="32">
        <v>41496.629016203704</v>
      </c>
      <c r="K33" s="8">
        <v>41496.310266203705</v>
      </c>
      <c r="L33" s="7">
        <f>IF(($B33="Walker")*(K33="Retired"),"WR","")</f>
      </c>
      <c r="M33" s="7" t="str">
        <f>IF(($B33="Walker")*(K33&lt;&gt;"Retired")*(K33&lt;&gt;""),"WF","")</f>
        <v>WF</v>
      </c>
      <c r="N33" s="7">
        <f>IF(($B33="Walker")*(K33&lt;&gt;"Retired")*(K33=""),"WO","")</f>
      </c>
      <c r="O33" s="7" t="str">
        <f>IF(($B33="Walker"),"W","")</f>
        <v>W</v>
      </c>
      <c r="P33" s="7">
        <f>IF(($B33="Runner")*(K33="Retired"),"RR","")</f>
      </c>
      <c r="Q33" s="7">
        <f>IF(($B33="Runner")*(K33&lt;&gt;"Retired")*(K33&lt;&gt;""),"RF","")</f>
      </c>
      <c r="R33" s="7">
        <f>IF(($B33="Runner")*(K33&lt;&gt;"Retired")*(K33=""),"RO","")</f>
      </c>
      <c r="S33" s="7">
        <f>IF(($B33="Runner"),"R","")</f>
      </c>
      <c r="U33" s="6"/>
    </row>
    <row r="34" spans="1:21" ht="12.75">
      <c r="A34" s="7">
        <v>158</v>
      </c>
      <c r="B34" s="7" t="s">
        <v>13</v>
      </c>
      <c r="C34" s="30" t="s">
        <v>846</v>
      </c>
      <c r="D34" s="16" t="s">
        <v>847</v>
      </c>
      <c r="E34" s="9">
        <v>0.3069444444444444</v>
      </c>
      <c r="J34" s="32">
        <v>41496.61802083333</v>
      </c>
      <c r="K34" s="8">
        <v>41496.31107638889</v>
      </c>
      <c r="L34" s="7">
        <f>IF(($B34="Walker")*(K34="Retired"),"WR","")</f>
      </c>
      <c r="M34" s="7" t="str">
        <f>IF(($B34="Walker")*(K34&lt;&gt;"Retired")*(K34&lt;&gt;""),"WF","")</f>
        <v>WF</v>
      </c>
      <c r="N34" s="7">
        <f>IF(($B34="Walker")*(K34&lt;&gt;"Retired")*(K34=""),"WO","")</f>
      </c>
      <c r="O34" s="7" t="str">
        <f>IF(($B34="Walker"),"W","")</f>
        <v>W</v>
      </c>
      <c r="P34" s="7">
        <f>IF(($B34="Runner")*(K34="Retired"),"RR","")</f>
      </c>
      <c r="Q34" s="7">
        <f>IF(($B34="Runner")*(K34&lt;&gt;"Retired")*(K34&lt;&gt;""),"RF","")</f>
      </c>
      <c r="R34" s="7">
        <f>IF(($B34="Runner")*(K34&lt;&gt;"Retired")*(K34=""),"RO","")</f>
      </c>
      <c r="S34" s="7">
        <f>IF(($B34="Runner"),"R","")</f>
      </c>
      <c r="U34" s="6"/>
    </row>
    <row r="35" spans="1:21" ht="12.75">
      <c r="A35" s="7">
        <v>156</v>
      </c>
      <c r="B35" s="7" t="s">
        <v>13</v>
      </c>
      <c r="C35" s="30" t="s">
        <v>695</v>
      </c>
      <c r="D35" s="16" t="s">
        <v>696</v>
      </c>
      <c r="E35" s="9">
        <v>0.3069444444444444</v>
      </c>
      <c r="J35" s="32">
        <v>41496.618680555555</v>
      </c>
      <c r="K35" s="8">
        <v>41496.311736111114</v>
      </c>
      <c r="L35" s="7">
        <f>IF(($B35="Walker")*(K35="Retired"),"WR","")</f>
      </c>
      <c r="M35" s="7" t="str">
        <f>IF(($B35="Walker")*(K35&lt;&gt;"Retired")*(K35&lt;&gt;""),"WF","")</f>
        <v>WF</v>
      </c>
      <c r="N35" s="7">
        <f>IF(($B35="Walker")*(K35&lt;&gt;"Retired")*(K35=""),"WO","")</f>
      </c>
      <c r="O35" s="7" t="str">
        <f>IF(($B35="Walker"),"W","")</f>
        <v>W</v>
      </c>
      <c r="P35" s="7">
        <f>IF(($B35="Runner")*(K35="Retired"),"RR","")</f>
      </c>
      <c r="Q35" s="7">
        <f>IF(($B35="Runner")*(K35&lt;&gt;"Retired")*(K35&lt;&gt;""),"RF","")</f>
      </c>
      <c r="R35" s="7">
        <f>IF(($B35="Runner")*(K35&lt;&gt;"Retired")*(K35=""),"RO","")</f>
      </c>
      <c r="S35" s="7">
        <f>IF(($B35="Runner"),"R","")</f>
      </c>
      <c r="U35" s="6"/>
    </row>
    <row r="36" spans="1:21" ht="12.75">
      <c r="A36" s="7">
        <v>273</v>
      </c>
      <c r="B36" s="7" t="s">
        <v>13</v>
      </c>
      <c r="C36" s="30" t="s">
        <v>69</v>
      </c>
      <c r="D36" s="16" t="s">
        <v>186</v>
      </c>
      <c r="E36" s="9">
        <v>0.34375</v>
      </c>
      <c r="F36" s="16"/>
      <c r="G36" s="16"/>
      <c r="J36" s="32">
        <v>41496.657430555555</v>
      </c>
      <c r="K36" s="8">
        <v>41496.313680555555</v>
      </c>
      <c r="L36" s="7">
        <f>IF(($B36="Walker")*(K36="Retired"),"WR","")</f>
      </c>
      <c r="M36" s="7" t="str">
        <f>IF(($B36="Walker")*(K36&lt;&gt;"Retired")*(K36&lt;&gt;""),"WF","")</f>
        <v>WF</v>
      </c>
      <c r="N36" s="7">
        <f>IF(($B36="Walker")*(K36&lt;&gt;"Retired")*(K36=""),"WO","")</f>
      </c>
      <c r="O36" s="7" t="str">
        <f>IF(($B36="Walker"),"W","")</f>
        <v>W</v>
      </c>
      <c r="P36" s="7">
        <f>IF(($B36="Runner")*(K36="Retired"),"RR","")</f>
      </c>
      <c r="Q36" s="7">
        <f>IF(($B36="Runner")*(K36&lt;&gt;"Retired")*(K36&lt;&gt;""),"RF","")</f>
      </c>
      <c r="R36" s="7">
        <f>IF(($B36="Runner")*(K36&lt;&gt;"Retired")*(K36=""),"RO","")</f>
      </c>
      <c r="S36" s="7">
        <f>IF(($B36="Runner"),"R","")</f>
      </c>
      <c r="U36" s="6"/>
    </row>
    <row r="37" spans="1:21" ht="12.75">
      <c r="A37" s="7">
        <v>174</v>
      </c>
      <c r="B37" s="7" t="s">
        <v>13</v>
      </c>
      <c r="C37" s="30" t="s">
        <v>40</v>
      </c>
      <c r="D37" s="16" t="s">
        <v>546</v>
      </c>
      <c r="E37" s="9">
        <v>0.30833333333333335</v>
      </c>
      <c r="J37" s="32">
        <v>41496.622928240744</v>
      </c>
      <c r="K37" s="8">
        <v>41496.31459490741</v>
      </c>
      <c r="L37" s="7">
        <f>IF(($B37="Walker")*(K37="Retired"),"WR","")</f>
      </c>
      <c r="M37" s="7" t="str">
        <f>IF(($B37="Walker")*(K37&lt;&gt;"Retired")*(K37&lt;&gt;""),"WF","")</f>
        <v>WF</v>
      </c>
      <c r="N37" s="7">
        <f>IF(($B37="Walker")*(K37&lt;&gt;"Retired")*(K37=""),"WO","")</f>
      </c>
      <c r="O37" s="7" t="str">
        <f>IF(($B37="Walker"),"W","")</f>
        <v>W</v>
      </c>
      <c r="P37" s="7">
        <f>IF(($B37="Runner")*(K37="Retired"),"RR","")</f>
      </c>
      <c r="Q37" s="7">
        <f>IF(($B37="Runner")*(K37&lt;&gt;"Retired")*(K37&lt;&gt;""),"RF","")</f>
      </c>
      <c r="R37" s="7">
        <f>IF(($B37="Runner")*(K37&lt;&gt;"Retired")*(K37=""),"RO","")</f>
      </c>
      <c r="S37" s="7">
        <f>IF(($B37="Runner"),"R","")</f>
      </c>
      <c r="U37" s="6"/>
    </row>
    <row r="38" spans="1:21" ht="12.75">
      <c r="A38" s="7">
        <v>175</v>
      </c>
      <c r="B38" s="7" t="s">
        <v>13</v>
      </c>
      <c r="C38" s="30" t="s">
        <v>66</v>
      </c>
      <c r="D38" s="16" t="s">
        <v>546</v>
      </c>
      <c r="E38" s="9">
        <v>0.30833333333333335</v>
      </c>
      <c r="J38" s="32">
        <v>41496.62297453704</v>
      </c>
      <c r="K38" s="8">
        <v>41496.3146412037</v>
      </c>
      <c r="L38" s="7">
        <f>IF(($B38="Walker")*(K38="Retired"),"WR","")</f>
      </c>
      <c r="M38" s="7" t="str">
        <f>IF(($B38="Walker")*(K38&lt;&gt;"Retired")*(K38&lt;&gt;""),"WF","")</f>
        <v>WF</v>
      </c>
      <c r="N38" s="7">
        <f>IF(($B38="Walker")*(K38&lt;&gt;"Retired")*(K38=""),"WO","")</f>
      </c>
      <c r="O38" s="7" t="str">
        <f>IF(($B38="Walker"),"W","")</f>
        <v>W</v>
      </c>
      <c r="P38" s="7">
        <f>IF(($B38="Runner")*(K38="Retired"),"RR","")</f>
      </c>
      <c r="Q38" s="7">
        <f>IF(($B38="Runner")*(K38&lt;&gt;"Retired")*(K38&lt;&gt;""),"RF","")</f>
      </c>
      <c r="R38" s="7">
        <f>IF(($B38="Runner")*(K38&lt;&gt;"Retired")*(K38=""),"RO","")</f>
      </c>
      <c r="S38" s="7">
        <f>IF(($B38="Runner"),"R","")</f>
      </c>
      <c r="U38" s="6"/>
    </row>
    <row r="39" spans="1:21" ht="12.75">
      <c r="A39" s="7">
        <v>29</v>
      </c>
      <c r="B39" s="7" t="s">
        <v>13</v>
      </c>
      <c r="C39" s="16" t="s">
        <v>779</v>
      </c>
      <c r="D39" s="16" t="s">
        <v>81</v>
      </c>
      <c r="E39" s="9">
        <v>0.29791666666666666</v>
      </c>
      <c r="J39" s="32">
        <v>41496.61269675926</v>
      </c>
      <c r="K39" s="8">
        <v>41496.314780092594</v>
      </c>
      <c r="L39" s="7">
        <f>IF(($B39="Walker")*(K39="Retired"),"WR","")</f>
      </c>
      <c r="M39" s="7" t="str">
        <f>IF(($B39="Walker")*(K39&lt;&gt;"Retired")*(K39&lt;&gt;""),"WF","")</f>
        <v>WF</v>
      </c>
      <c r="N39" s="7">
        <f>IF(($B39="Walker")*(K39&lt;&gt;"Retired")*(K39=""),"WO","")</f>
      </c>
      <c r="O39" s="7" t="str">
        <f>IF(($B39="Walker"),"W","")</f>
        <v>W</v>
      </c>
      <c r="P39" s="7">
        <f>IF(($B39="Runner")*(K39="Retired"),"RR","")</f>
      </c>
      <c r="Q39" s="7">
        <f>IF(($B39="Runner")*(K39&lt;&gt;"Retired")*(K39&lt;&gt;""),"RF","")</f>
      </c>
      <c r="R39" s="7">
        <f>IF(($B39="Runner")*(K39&lt;&gt;"Retired")*(K39=""),"RO","")</f>
      </c>
      <c r="S39" s="7">
        <f>IF(($B39="Runner"),"R","")</f>
      </c>
      <c r="U39" s="6"/>
    </row>
    <row r="40" spans="1:21" ht="12.75">
      <c r="A40" s="7">
        <v>146</v>
      </c>
      <c r="B40" s="7" t="s">
        <v>13</v>
      </c>
      <c r="C40" s="30" t="s">
        <v>117</v>
      </c>
      <c r="D40" s="16" t="s">
        <v>627</v>
      </c>
      <c r="E40" s="9">
        <v>0.30416666666666664</v>
      </c>
      <c r="J40" s="32">
        <v>41496.61898148148</v>
      </c>
      <c r="K40" s="8">
        <v>41496.31481481482</v>
      </c>
      <c r="L40" s="7">
        <f>IF(($B40="Walker")*(K40="Retired"),"WR","")</f>
      </c>
      <c r="M40" s="7" t="str">
        <f>IF(($B40="Walker")*(K40&lt;&gt;"Retired")*(K40&lt;&gt;""),"WF","")</f>
        <v>WF</v>
      </c>
      <c r="N40" s="7">
        <f>IF(($B40="Walker")*(K40&lt;&gt;"Retired")*(K40=""),"WO","")</f>
      </c>
      <c r="O40" s="7" t="str">
        <f>IF(($B40="Walker"),"W","")</f>
        <v>W</v>
      </c>
      <c r="P40" s="7">
        <f>IF(($B40="Runner")*(K40="Retired"),"RR","")</f>
      </c>
      <c r="Q40" s="7">
        <f>IF(($B40="Runner")*(K40&lt;&gt;"Retired")*(K40&lt;&gt;""),"RF","")</f>
      </c>
      <c r="R40" s="7">
        <f>IF(($B40="Runner")*(K40&lt;&gt;"Retired")*(K40=""),"RO","")</f>
      </c>
      <c r="S40" s="7">
        <f>IF(($B40="Runner"),"R","")</f>
      </c>
      <c r="U40" s="6"/>
    </row>
    <row r="41" spans="1:21" ht="12.75">
      <c r="A41" s="7">
        <v>27</v>
      </c>
      <c r="B41" s="7" t="s">
        <v>13</v>
      </c>
      <c r="C41" s="16" t="s">
        <v>550</v>
      </c>
      <c r="D41" s="16" t="s">
        <v>776</v>
      </c>
      <c r="E41" s="9">
        <v>0.29791666666666666</v>
      </c>
      <c r="F41" s="31"/>
      <c r="J41" s="32">
        <v>41496.6127662037</v>
      </c>
      <c r="K41" s="8">
        <v>41496.31484953704</v>
      </c>
      <c r="L41" s="7">
        <f>IF(($B41="Walker")*(K41="Retired"),"WR","")</f>
      </c>
      <c r="M41" s="7" t="str">
        <f>IF(($B41="Walker")*(K41&lt;&gt;"Retired")*(K41&lt;&gt;""),"WF","")</f>
        <v>WF</v>
      </c>
      <c r="N41" s="7">
        <f>IF(($B41="Walker")*(K41&lt;&gt;"Retired")*(K41=""),"WO","")</f>
      </c>
      <c r="O41" s="7" t="str">
        <f>IF(($B41="Walker"),"W","")</f>
        <v>W</v>
      </c>
      <c r="P41" s="7">
        <f>IF(($B41="Runner")*(K41="Retired"),"RR","")</f>
      </c>
      <c r="Q41" s="7">
        <f>IF(($B41="Runner")*(K41&lt;&gt;"Retired")*(K41&lt;&gt;""),"RF","")</f>
      </c>
      <c r="R41" s="7">
        <f>IF(($B41="Runner")*(K41&lt;&gt;"Retired")*(K41=""),"RO","")</f>
      </c>
      <c r="S41" s="7">
        <f>IF(($B41="Runner"),"R","")</f>
      </c>
      <c r="U41" s="6"/>
    </row>
    <row r="42" spans="1:21" ht="12.75">
      <c r="A42" s="7">
        <v>28</v>
      </c>
      <c r="B42" s="7" t="s">
        <v>13</v>
      </c>
      <c r="C42" s="16" t="s">
        <v>777</v>
      </c>
      <c r="D42" s="16" t="s">
        <v>778</v>
      </c>
      <c r="E42" s="9">
        <v>0.29791666666666666</v>
      </c>
      <c r="J42" s="32">
        <v>41496.61284722222</v>
      </c>
      <c r="K42" s="8">
        <v>41496.314930555556</v>
      </c>
      <c r="L42" s="7">
        <f>IF(($B42="Walker")*(K42="Retired"),"WR","")</f>
      </c>
      <c r="M42" s="7" t="str">
        <f>IF(($B42="Walker")*(K42&lt;&gt;"Retired")*(K42&lt;&gt;""),"WF","")</f>
        <v>WF</v>
      </c>
      <c r="N42" s="7">
        <f>IF(($B42="Walker")*(K42&lt;&gt;"Retired")*(K42=""),"WO","")</f>
      </c>
      <c r="O42" s="7" t="str">
        <f>IF(($B42="Walker"),"W","")</f>
        <v>W</v>
      </c>
      <c r="P42" s="7">
        <f>IF(($B42="Runner")*(K42="Retired"),"RR","")</f>
      </c>
      <c r="Q42" s="7">
        <f>IF(($B42="Runner")*(K42&lt;&gt;"Retired")*(K42&lt;&gt;""),"RF","")</f>
      </c>
      <c r="R42" s="7">
        <f>IF(($B42="Runner")*(K42&lt;&gt;"Retired")*(K42=""),"RO","")</f>
      </c>
      <c r="S42" s="7">
        <f>IF(($B42="Runner"),"R","")</f>
      </c>
      <c r="U42" s="6"/>
    </row>
    <row r="43" spans="1:21" ht="12.75">
      <c r="A43" s="7">
        <v>30</v>
      </c>
      <c r="B43" s="7" t="s">
        <v>13</v>
      </c>
      <c r="C43" s="16" t="s">
        <v>780</v>
      </c>
      <c r="D43" s="16" t="s">
        <v>475</v>
      </c>
      <c r="E43" s="9">
        <v>0.29791666666666666</v>
      </c>
      <c r="J43" s="32">
        <v>41496.612905092596</v>
      </c>
      <c r="K43" s="8">
        <v>41496.314988425926</v>
      </c>
      <c r="L43" s="7">
        <f>IF(($B43="Walker")*(K43="Retired"),"WR","")</f>
      </c>
      <c r="M43" s="7" t="str">
        <f>IF(($B43="Walker")*(K43&lt;&gt;"Retired")*(K43&lt;&gt;""),"WF","")</f>
        <v>WF</v>
      </c>
      <c r="N43" s="7">
        <f>IF(($B43="Walker")*(K43&lt;&gt;"Retired")*(K43=""),"WO","")</f>
      </c>
      <c r="O43" s="7" t="str">
        <f>IF(($B43="Walker"),"W","")</f>
        <v>W</v>
      </c>
      <c r="P43" s="7">
        <f>IF(($B43="Runner")*(K43="Retired"),"RR","")</f>
      </c>
      <c r="Q43" s="7">
        <f>IF(($B43="Runner")*(K43&lt;&gt;"Retired")*(K43&lt;&gt;""),"RF","")</f>
      </c>
      <c r="R43" s="7">
        <f>IF(($B43="Runner")*(K43&lt;&gt;"Retired")*(K43=""),"RO","")</f>
      </c>
      <c r="S43" s="7">
        <f>IF(($B43="Runner"),"R","")</f>
      </c>
      <c r="U43" s="6"/>
    </row>
    <row r="44" spans="1:21" ht="12.75">
      <c r="A44" s="7">
        <v>31</v>
      </c>
      <c r="B44" s="7" t="s">
        <v>13</v>
      </c>
      <c r="C44" s="16" t="s">
        <v>781</v>
      </c>
      <c r="D44" s="16" t="s">
        <v>782</v>
      </c>
      <c r="E44" s="9">
        <v>0.29791666666666666</v>
      </c>
      <c r="J44" s="32">
        <v>41496.61356481481</v>
      </c>
      <c r="K44" s="8">
        <v>41496.31564814815</v>
      </c>
      <c r="L44" s="7">
        <f>IF(($B44="Walker")*(K44="Retired"),"WR","")</f>
      </c>
      <c r="M44" s="7" t="str">
        <f>IF(($B44="Walker")*(K44&lt;&gt;"Retired")*(K44&lt;&gt;""),"WF","")</f>
        <v>WF</v>
      </c>
      <c r="N44" s="7">
        <f>IF(($B44="Walker")*(K44&lt;&gt;"Retired")*(K44=""),"WO","")</f>
      </c>
      <c r="O44" s="7" t="str">
        <f>IF(($B44="Walker"),"W","")</f>
        <v>W</v>
      </c>
      <c r="P44" s="7">
        <f>IF(($B44="Runner")*(K44="Retired"),"RR","")</f>
      </c>
      <c r="Q44" s="7">
        <f>IF(($B44="Runner")*(K44&lt;&gt;"Retired")*(K44&lt;&gt;""),"RF","")</f>
      </c>
      <c r="R44" s="7">
        <f>IF(($B44="Runner")*(K44&lt;&gt;"Retired")*(K44=""),"RO","")</f>
      </c>
      <c r="S44" s="7">
        <f>IF(($B44="Runner"),"R","")</f>
      </c>
      <c r="U44" s="6"/>
    </row>
    <row r="45" spans="1:21" ht="12.75">
      <c r="A45" s="7">
        <v>129</v>
      </c>
      <c r="B45" s="7" t="s">
        <v>13</v>
      </c>
      <c r="C45" s="30" t="s">
        <v>62</v>
      </c>
      <c r="D45" s="16" t="s">
        <v>836</v>
      </c>
      <c r="E45" s="9">
        <v>0.3069444444444444</v>
      </c>
      <c r="J45" s="32">
        <v>41496.62415509259</v>
      </c>
      <c r="K45" s="8">
        <v>41496.31721064815</v>
      </c>
      <c r="L45" s="7">
        <f>IF(($B45="Walker")*(K45="Retired"),"WR","")</f>
      </c>
      <c r="M45" s="7" t="str">
        <f>IF(($B45="Walker")*(K45&lt;&gt;"Retired")*(K45&lt;&gt;""),"WF","")</f>
        <v>WF</v>
      </c>
      <c r="N45" s="7">
        <f>IF(($B45="Walker")*(K45&lt;&gt;"Retired")*(K45=""),"WO","")</f>
      </c>
      <c r="O45" s="7" t="str">
        <f>IF(($B45="Walker"),"W","")</f>
        <v>W</v>
      </c>
      <c r="P45" s="7">
        <f>IF(($B45="Runner")*(K45="Retired"),"RR","")</f>
      </c>
      <c r="Q45" s="7">
        <f>IF(($B45="Runner")*(K45&lt;&gt;"Retired")*(K45&lt;&gt;""),"RF","")</f>
      </c>
      <c r="R45" s="7">
        <f>IF(($B45="Runner")*(K45&lt;&gt;"Retired")*(K45=""),"RO","")</f>
      </c>
      <c r="S45" s="7">
        <f>IF(($B45="Runner"),"R","")</f>
      </c>
      <c r="U45" s="6"/>
    </row>
    <row r="46" spans="1:21" ht="12.75">
      <c r="A46" s="7">
        <v>130</v>
      </c>
      <c r="B46" s="7" t="s">
        <v>13</v>
      </c>
      <c r="C46" s="30" t="s">
        <v>837</v>
      </c>
      <c r="D46" s="16" t="s">
        <v>86</v>
      </c>
      <c r="E46" s="9">
        <v>0.3069444444444444</v>
      </c>
      <c r="J46" s="32">
        <v>41496.624247685184</v>
      </c>
      <c r="K46" s="8">
        <v>41496.31730324074</v>
      </c>
      <c r="L46" s="7">
        <f>IF(($B46="Walker")*(K46="Retired"),"WR","")</f>
      </c>
      <c r="M46" s="7" t="str">
        <f>IF(($B46="Walker")*(K46&lt;&gt;"Retired")*(K46&lt;&gt;""),"WF","")</f>
        <v>WF</v>
      </c>
      <c r="N46" s="7">
        <f>IF(($B46="Walker")*(K46&lt;&gt;"Retired")*(K46=""),"WO","")</f>
      </c>
      <c r="O46" s="7" t="str">
        <f>IF(($B46="Walker"),"W","")</f>
        <v>W</v>
      </c>
      <c r="P46" s="7">
        <f>IF(($B46="Runner")*(K46="Retired"),"RR","")</f>
      </c>
      <c r="Q46" s="7">
        <f>IF(($B46="Runner")*(K46&lt;&gt;"Retired")*(K46&lt;&gt;""),"RF","")</f>
      </c>
      <c r="R46" s="7">
        <f>IF(($B46="Runner")*(K46&lt;&gt;"Retired")*(K46=""),"RO","")</f>
      </c>
      <c r="S46" s="7">
        <f>IF(($B46="Runner"),"R","")</f>
      </c>
      <c r="U46" s="6"/>
    </row>
    <row r="47" spans="1:21" ht="12.75">
      <c r="A47" s="7">
        <v>162</v>
      </c>
      <c r="B47" s="7" t="s">
        <v>13</v>
      </c>
      <c r="C47" s="30" t="s">
        <v>65</v>
      </c>
      <c r="D47" s="16" t="s">
        <v>171</v>
      </c>
      <c r="E47" s="9">
        <v>0.31319444444444444</v>
      </c>
      <c r="J47" s="32">
        <v>41496.63050925926</v>
      </c>
      <c r="K47" s="8">
        <v>41496.31731481481</v>
      </c>
      <c r="L47" s="7">
        <f>IF(($B47="Walker")*(K47="Retired"),"WR","")</f>
      </c>
      <c r="M47" s="7" t="str">
        <f>IF(($B47="Walker")*(K47&lt;&gt;"Retired")*(K47&lt;&gt;""),"WF","")</f>
        <v>WF</v>
      </c>
      <c r="N47" s="7">
        <f>IF(($B47="Walker")*(K47&lt;&gt;"Retired")*(K47=""),"WO","")</f>
      </c>
      <c r="O47" s="7" t="str">
        <f>IF(($B47="Walker"),"W","")</f>
        <v>W</v>
      </c>
      <c r="P47" s="7">
        <f>IF(($B47="Runner")*(K47="Retired"),"RR","")</f>
      </c>
      <c r="Q47" s="7">
        <f>IF(($B47="Runner")*(K47&lt;&gt;"Retired")*(K47&lt;&gt;""),"RF","")</f>
      </c>
      <c r="R47" s="7">
        <f>IF(($B47="Runner")*(K47&lt;&gt;"Retired")*(K47=""),"RO","")</f>
      </c>
      <c r="S47" s="7">
        <f>IF(($B47="Runner"),"R","")</f>
      </c>
      <c r="U47" s="6"/>
    </row>
    <row r="48" spans="1:21" ht="12.75">
      <c r="A48" s="7">
        <v>14</v>
      </c>
      <c r="B48" s="7" t="s">
        <v>13</v>
      </c>
      <c r="C48" s="16" t="s">
        <v>68</v>
      </c>
      <c r="D48" s="16" t="s">
        <v>660</v>
      </c>
      <c r="E48" s="9">
        <v>0.28680555555555554</v>
      </c>
      <c r="J48" s="32">
        <v>41496.607083333336</v>
      </c>
      <c r="K48" s="8">
        <v>41496.32027777778</v>
      </c>
      <c r="L48" s="7">
        <f>IF(($B48="Walker")*(K48="Retired"),"WR","")</f>
      </c>
      <c r="M48" s="7" t="str">
        <f>IF(($B48="Walker")*(K48&lt;&gt;"Retired")*(K48&lt;&gt;""),"WF","")</f>
        <v>WF</v>
      </c>
      <c r="N48" s="7">
        <f>IF(($B48="Walker")*(K48&lt;&gt;"Retired")*(K48=""),"WO","")</f>
      </c>
      <c r="O48" s="7" t="str">
        <f>IF(($B48="Walker"),"W","")</f>
        <v>W</v>
      </c>
      <c r="P48" s="7">
        <f>IF(($B48="Runner")*(K48="Retired"),"RR","")</f>
      </c>
      <c r="Q48" s="7">
        <f>IF(($B48="Runner")*(K48&lt;&gt;"Retired")*(K48&lt;&gt;""),"RF","")</f>
      </c>
      <c r="R48" s="7">
        <f>IF(($B48="Runner")*(K48&lt;&gt;"Retired")*(K48=""),"RO","")</f>
      </c>
      <c r="S48" s="7">
        <f>IF(($B48="Runner"),"R","")</f>
      </c>
      <c r="U48" s="6"/>
    </row>
    <row r="49" spans="1:19" ht="12.75">
      <c r="A49" s="7">
        <v>12</v>
      </c>
      <c r="B49" s="7" t="s">
        <v>13</v>
      </c>
      <c r="C49" s="16" t="s">
        <v>76</v>
      </c>
      <c r="D49" s="16" t="s">
        <v>173</v>
      </c>
      <c r="E49" s="9">
        <v>0.2923611111111111</v>
      </c>
      <c r="J49" s="32">
        <v>41496.61378472222</v>
      </c>
      <c r="K49" s="8">
        <v>41496.32142361111</v>
      </c>
      <c r="L49" s="7">
        <f>IF(($B49="Walker")*(K49="Retired"),"WR","")</f>
      </c>
      <c r="M49" s="7" t="str">
        <f>IF(($B49="Walker")*(K49&lt;&gt;"Retired")*(K49&lt;&gt;""),"WF","")</f>
        <v>WF</v>
      </c>
      <c r="N49" s="7">
        <f>IF(($B49="Walker")*(K49&lt;&gt;"Retired")*(K49=""),"WO","")</f>
      </c>
      <c r="O49" s="7" t="str">
        <f>IF(($B49="Walker"),"W","")</f>
        <v>W</v>
      </c>
      <c r="P49" s="7">
        <f>IF(($B49="Runner")*(K49="Retired"),"RR","")</f>
      </c>
      <c r="Q49" s="7">
        <f>IF(($B49="Runner")*(K49&lt;&gt;"Retired")*(K49&lt;&gt;""),"RF","")</f>
      </c>
      <c r="R49" s="7">
        <f>IF(($B49="Runner")*(K49&lt;&gt;"Retired")*(K49=""),"RO","")</f>
      </c>
      <c r="S49" s="7">
        <f>IF(($B49="Runner"),"R","")</f>
      </c>
    </row>
    <row r="50" spans="1:19" ht="12.75">
      <c r="A50" s="7">
        <v>16</v>
      </c>
      <c r="B50" s="7" t="s">
        <v>13</v>
      </c>
      <c r="C50" s="16" t="s">
        <v>62</v>
      </c>
      <c r="D50" s="16" t="s">
        <v>51</v>
      </c>
      <c r="E50" s="9">
        <v>0.2923611111111111</v>
      </c>
      <c r="F50" s="31"/>
      <c r="J50" s="32">
        <v>41496.61383101852</v>
      </c>
      <c r="K50" s="8">
        <v>41496.32146990741</v>
      </c>
      <c r="L50" s="7">
        <f>IF(($B50="Walker")*(K50="Retired"),"WR","")</f>
      </c>
      <c r="M50" s="7" t="str">
        <f>IF(($B50="Walker")*(K50&lt;&gt;"Retired")*(K50&lt;&gt;""),"WF","")</f>
        <v>WF</v>
      </c>
      <c r="N50" s="7">
        <f>IF(($B50="Walker")*(K50&lt;&gt;"Retired")*(K50=""),"WO","")</f>
      </c>
      <c r="O50" s="7" t="str">
        <f>IF(($B50="Walker"),"W","")</f>
        <v>W</v>
      </c>
      <c r="P50" s="7">
        <f>IF(($B50="Runner")*(K50="Retired"),"RR","")</f>
      </c>
      <c r="Q50" s="7">
        <f>IF(($B50="Runner")*(K50&lt;&gt;"Retired")*(K50&lt;&gt;""),"RF","")</f>
      </c>
      <c r="R50" s="7">
        <f>IF(($B50="Runner")*(K50&lt;&gt;"Retired")*(K50=""),"RO","")</f>
      </c>
      <c r="S50" s="7">
        <f>IF(($B50="Runner"),"R","")</f>
      </c>
    </row>
    <row r="51" spans="1:19" ht="12.75">
      <c r="A51" s="7">
        <v>25</v>
      </c>
      <c r="B51" s="7" t="s">
        <v>13</v>
      </c>
      <c r="C51" s="16" t="s">
        <v>206</v>
      </c>
      <c r="D51" s="16" t="s">
        <v>571</v>
      </c>
      <c r="E51" s="9">
        <v>0.29791666666666666</v>
      </c>
      <c r="J51" s="32">
        <v>41496.62017361111</v>
      </c>
      <c r="K51" s="8">
        <v>41496.32225694445</v>
      </c>
      <c r="L51" s="7">
        <f>IF(($B51="Walker")*(K51="Retired"),"WR","")</f>
      </c>
      <c r="M51" s="7" t="str">
        <f>IF(($B51="Walker")*(K51&lt;&gt;"Retired")*(K51&lt;&gt;""),"WF","")</f>
        <v>WF</v>
      </c>
      <c r="N51" s="7">
        <f>IF(($B51="Walker")*(K51&lt;&gt;"Retired")*(K51=""),"WO","")</f>
      </c>
      <c r="O51" s="7" t="str">
        <f>IF(($B51="Walker"),"W","")</f>
        <v>W</v>
      </c>
      <c r="P51" s="7">
        <f>IF(($B51="Runner")*(K51="Retired"),"RR","")</f>
      </c>
      <c r="Q51" s="7">
        <f>IF(($B51="Runner")*(K51&lt;&gt;"Retired")*(K51&lt;&gt;""),"RF","")</f>
      </c>
      <c r="R51" s="7">
        <f>IF(($B51="Runner")*(K51&lt;&gt;"Retired")*(K51=""),"RO","")</f>
      </c>
      <c r="S51" s="7">
        <f>IF(($B51="Runner"),"R","")</f>
      </c>
    </row>
    <row r="52" spans="1:19" ht="12.75">
      <c r="A52" s="26">
        <v>291</v>
      </c>
      <c r="B52" s="25" t="s">
        <v>13</v>
      </c>
      <c r="C52" s="30" t="s">
        <v>145</v>
      </c>
      <c r="D52" s="30" t="s">
        <v>103</v>
      </c>
      <c r="E52" s="9">
        <v>0.36180555555555555</v>
      </c>
      <c r="F52" s="17"/>
      <c r="G52" s="17"/>
      <c r="H52" s="17"/>
      <c r="I52" s="17"/>
      <c r="J52" s="34">
        <v>41496.68662037037</v>
      </c>
      <c r="K52" s="29">
        <v>41496.32481481481</v>
      </c>
      <c r="L52" s="7">
        <f>IF(($B52="Walker")*(K52="Retired"),"WR","")</f>
      </c>
      <c r="M52" s="7" t="str">
        <f>IF(($B52="Walker")*(K52&lt;&gt;"Retired")*(K52&lt;&gt;""),"WF","")</f>
        <v>WF</v>
      </c>
      <c r="N52" s="7">
        <f>IF(($B52="Walker")*(K52&lt;&gt;"Retired")*(K52=""),"WO","")</f>
      </c>
      <c r="O52" s="7" t="str">
        <f>IF(($B52="Walker"),"W","")</f>
        <v>W</v>
      </c>
      <c r="P52" s="7">
        <f>IF(($B52="Runner")*(K52="Retired"),"RR","")</f>
      </c>
      <c r="Q52" s="7">
        <f>IF(($B52="Runner")*(K52&lt;&gt;"Retired")*(K52&lt;&gt;""),"RF","")</f>
      </c>
      <c r="R52" s="7">
        <f>IF(($B52="Runner")*(K52&lt;&gt;"Retired")*(K52=""),"RO","")</f>
      </c>
      <c r="S52" s="7">
        <f>IF(($B52="Runner"),"R","")</f>
      </c>
    </row>
    <row r="53" spans="1:19" ht="12.75">
      <c r="A53" s="26">
        <v>311</v>
      </c>
      <c r="B53" s="7" t="s">
        <v>13</v>
      </c>
      <c r="C53" s="30" t="s">
        <v>76</v>
      </c>
      <c r="D53" s="30" t="s">
        <v>216</v>
      </c>
      <c r="E53" s="9">
        <v>0.3736111111111111</v>
      </c>
      <c r="F53" s="16"/>
      <c r="G53" s="16" t="s">
        <v>229</v>
      </c>
      <c r="J53" s="32">
        <v>41496.69846064815</v>
      </c>
      <c r="K53" s="8">
        <v>41496.324849537035</v>
      </c>
      <c r="L53" s="7">
        <f>IF(($B53="Walker")*(K53="Retired"),"WR","")</f>
      </c>
      <c r="M53" s="7" t="str">
        <f>IF(($B53="Walker")*(K53&lt;&gt;"Retired")*(K53&lt;&gt;""),"WF","")</f>
        <v>WF</v>
      </c>
      <c r="N53" s="7">
        <f>IF(($B53="Walker")*(K53&lt;&gt;"Retired")*(K53=""),"WO","")</f>
      </c>
      <c r="O53" s="7" t="str">
        <f>IF(($B53="Walker"),"W","")</f>
        <v>W</v>
      </c>
      <c r="P53" s="7">
        <f>IF(($B53="Runner")*(K53="Retired"),"RR","")</f>
      </c>
      <c r="Q53" s="7">
        <f>IF(($B53="Runner")*(K53&lt;&gt;"Retired")*(K53&lt;&gt;""),"RF","")</f>
      </c>
      <c r="R53" s="7">
        <f>IF(($B53="Runner")*(K53&lt;&gt;"Retired")*(K53=""),"RO","")</f>
      </c>
      <c r="S53" s="7">
        <f>IF(($B53="Runner"),"R","")</f>
      </c>
    </row>
    <row r="54" spans="1:19" ht="12.75">
      <c r="A54" s="7">
        <v>38</v>
      </c>
      <c r="B54" s="7" t="s">
        <v>13</v>
      </c>
      <c r="C54" s="16" t="s">
        <v>48</v>
      </c>
      <c r="D54" s="16" t="s">
        <v>741</v>
      </c>
      <c r="E54" s="9">
        <v>0.28680555555555554</v>
      </c>
      <c r="J54" s="32">
        <v>41496.61400462963</v>
      </c>
      <c r="K54" s="8">
        <v>41496.327199074076</v>
      </c>
      <c r="L54" s="7">
        <f>IF(($B54="Walker")*(K54="Retired"),"WR","")</f>
      </c>
      <c r="M54" s="7" t="str">
        <f>IF(($B54="Walker")*(K54&lt;&gt;"Retired")*(K54&lt;&gt;""),"WF","")</f>
        <v>WF</v>
      </c>
      <c r="N54" s="7">
        <f>IF(($B54="Walker")*(K54&lt;&gt;"Retired")*(K54=""),"WO","")</f>
      </c>
      <c r="O54" s="7" t="str">
        <f>IF(($B54="Walker"),"W","")</f>
        <v>W</v>
      </c>
      <c r="P54" s="7">
        <f>IF(($B54="Runner")*(K54="Retired"),"RR","")</f>
      </c>
      <c r="Q54" s="7">
        <f>IF(($B54="Runner")*(K54&lt;&gt;"Retired")*(K54&lt;&gt;""),"RF","")</f>
      </c>
      <c r="R54" s="7">
        <f>IF(($B54="Runner")*(K54&lt;&gt;"Retired")*(K54=""),"RO","")</f>
      </c>
      <c r="S54" s="7">
        <f>IF(($B54="Runner"),"R","")</f>
      </c>
    </row>
    <row r="55" spans="1:19" ht="12.75">
      <c r="A55" s="7">
        <v>276</v>
      </c>
      <c r="B55" s="7" t="s">
        <v>13</v>
      </c>
      <c r="C55" s="30" t="s">
        <v>127</v>
      </c>
      <c r="D55" s="16" t="s">
        <v>279</v>
      </c>
      <c r="E55" s="9">
        <v>0.35000000000000003</v>
      </c>
      <c r="F55" s="16"/>
      <c r="G55" s="16"/>
      <c r="J55" s="32">
        <v>41496.67747685185</v>
      </c>
      <c r="K55" s="8">
        <v>41496.32747685185</v>
      </c>
      <c r="L55" s="7">
        <f>IF(($B55="Walker")*(K55="Retired"),"WR","")</f>
      </c>
      <c r="M55" s="7" t="str">
        <f>IF(($B55="Walker")*(K55&lt;&gt;"Retired")*(K55&lt;&gt;""),"WF","")</f>
        <v>WF</v>
      </c>
      <c r="N55" s="7">
        <f>IF(($B55="Walker")*(K55&lt;&gt;"Retired")*(K55=""),"WO","")</f>
      </c>
      <c r="O55" s="7" t="str">
        <f>IF(($B55="Walker"),"W","")</f>
        <v>W</v>
      </c>
      <c r="P55" s="7">
        <f>IF(($B55="Runner")*(K55="Retired"),"RR","")</f>
      </c>
      <c r="Q55" s="7">
        <f>IF(($B55="Runner")*(K55&lt;&gt;"Retired")*(K55&lt;&gt;""),"RF","")</f>
      </c>
      <c r="R55" s="7">
        <f>IF(($B55="Runner")*(K55&lt;&gt;"Retired")*(K55=""),"RO","")</f>
      </c>
      <c r="S55" s="7">
        <f>IF(($B55="Runner"),"R","")</f>
      </c>
    </row>
    <row r="56" spans="1:19" ht="12.75">
      <c r="A56" s="7">
        <v>52</v>
      </c>
      <c r="B56" s="7" t="s">
        <v>13</v>
      </c>
      <c r="C56" s="16" t="s">
        <v>124</v>
      </c>
      <c r="D56" s="16" t="s">
        <v>304</v>
      </c>
      <c r="E56" s="9">
        <v>0.2916666666666667</v>
      </c>
      <c r="J56" s="32">
        <v>41496.6228125</v>
      </c>
      <c r="K56" s="8">
        <v>41496.331145833334</v>
      </c>
      <c r="L56" s="7">
        <f>IF(($B56="Walker")*(K56="Retired"),"WR","")</f>
      </c>
      <c r="M56" s="7" t="str">
        <f>IF(($B56="Walker")*(K56&lt;&gt;"Retired")*(K56&lt;&gt;""),"WF","")</f>
        <v>WF</v>
      </c>
      <c r="N56" s="7">
        <f>IF(($B56="Walker")*(K56&lt;&gt;"Retired")*(K56=""),"WO","")</f>
      </c>
      <c r="O56" s="7" t="str">
        <f>IF(($B56="Walker"),"W","")</f>
        <v>W</v>
      </c>
      <c r="P56" s="7">
        <f>IF(($B56="Runner")*(K56="Retired"),"RR","")</f>
      </c>
      <c r="Q56" s="7">
        <f>IF(($B56="Runner")*(K56&lt;&gt;"Retired")*(K56&lt;&gt;""),"RF","")</f>
      </c>
      <c r="R56" s="7">
        <f>IF(($B56="Runner")*(K56&lt;&gt;"Retired")*(K56=""),"RO","")</f>
      </c>
      <c r="S56" s="7">
        <f>IF(($B56="Runner"),"R","")</f>
      </c>
    </row>
    <row r="57" spans="1:19" ht="12.75">
      <c r="A57" s="7">
        <v>53</v>
      </c>
      <c r="B57" s="7" t="s">
        <v>13</v>
      </c>
      <c r="C57" s="16" t="s">
        <v>307</v>
      </c>
      <c r="D57" s="16" t="s">
        <v>308</v>
      </c>
      <c r="E57" s="9">
        <v>0.2916666666666667</v>
      </c>
      <c r="J57" s="32">
        <v>41496.622881944444</v>
      </c>
      <c r="K57" s="8">
        <v>41496.33121527778</v>
      </c>
      <c r="L57" s="7">
        <f>IF(($B57="Walker")*(K57="Retired"),"WR","")</f>
      </c>
      <c r="M57" s="7" t="str">
        <f>IF(($B57="Walker")*(K57&lt;&gt;"Retired")*(K57&lt;&gt;""),"WF","")</f>
        <v>WF</v>
      </c>
      <c r="N57" s="7">
        <f>IF(($B57="Walker")*(K57&lt;&gt;"Retired")*(K57=""),"WO","")</f>
      </c>
      <c r="O57" s="7" t="str">
        <f>IF(($B57="Walker"),"W","")</f>
        <v>W</v>
      </c>
      <c r="P57" s="7">
        <f>IF(($B57="Runner")*(K57="Retired"),"RR","")</f>
      </c>
      <c r="Q57" s="7">
        <f>IF(($B57="Runner")*(K57&lt;&gt;"Retired")*(K57&lt;&gt;""),"RF","")</f>
      </c>
      <c r="R57" s="7">
        <f>IF(($B57="Runner")*(K57&lt;&gt;"Retired")*(K57=""),"RO","")</f>
      </c>
      <c r="S57" s="7">
        <f>IF(($B57="Runner"),"R","")</f>
      </c>
    </row>
    <row r="58" spans="1:21" ht="12.75">
      <c r="A58" s="7">
        <v>50</v>
      </c>
      <c r="B58" s="7" t="s">
        <v>13</v>
      </c>
      <c r="C58" s="16" t="s">
        <v>90</v>
      </c>
      <c r="D58" s="16" t="s">
        <v>60</v>
      </c>
      <c r="E58" s="9">
        <v>0.2916666666666667</v>
      </c>
      <c r="J58" s="32">
        <v>41496.62326388889</v>
      </c>
      <c r="K58" s="8">
        <v>41496.33159722222</v>
      </c>
      <c r="L58" s="7">
        <f>IF(($B58="Walker")*(K58="Retired"),"WR","")</f>
      </c>
      <c r="M58" s="7" t="str">
        <f>IF(($B58="Walker")*(K58&lt;&gt;"Retired")*(K58&lt;&gt;""),"WF","")</f>
        <v>WF</v>
      </c>
      <c r="N58" s="7">
        <f>IF(($B58="Walker")*(K58&lt;&gt;"Retired")*(K58=""),"WO","")</f>
      </c>
      <c r="O58" s="7" t="str">
        <f>IF(($B58="Walker"),"W","")</f>
        <v>W</v>
      </c>
      <c r="P58" s="7">
        <f>IF(($B58="Runner")*(K58="Retired"),"RR","")</f>
      </c>
      <c r="Q58" s="7">
        <f>IF(($B58="Runner")*(K58&lt;&gt;"Retired")*(K58&lt;&gt;""),"RF","")</f>
      </c>
      <c r="R58" s="7">
        <f>IF(($B58="Runner")*(K58&lt;&gt;"Retired")*(K58=""),"RO","")</f>
      </c>
      <c r="S58" s="7">
        <f>IF(($B58="Runner"),"R","")</f>
      </c>
      <c r="U58" s="27"/>
    </row>
    <row r="59" spans="1:19" ht="12.75">
      <c r="A59" s="7">
        <v>269</v>
      </c>
      <c r="B59" s="7" t="s">
        <v>13</v>
      </c>
      <c r="C59" s="30" t="s">
        <v>10</v>
      </c>
      <c r="D59" s="16" t="s">
        <v>56</v>
      </c>
      <c r="E59" s="9">
        <v>0.34791666666666665</v>
      </c>
      <c r="F59" s="16"/>
      <c r="G59" s="16"/>
      <c r="J59" s="32">
        <v>41496.67954861111</v>
      </c>
      <c r="K59" s="8">
        <v>41496.33163194444</v>
      </c>
      <c r="L59" s="7">
        <f>IF(($B59="Walker")*(K59="Retired"),"WR","")</f>
      </c>
      <c r="M59" s="7" t="str">
        <f>IF(($B59="Walker")*(K59&lt;&gt;"Retired")*(K59&lt;&gt;""),"WF","")</f>
        <v>WF</v>
      </c>
      <c r="N59" s="7">
        <f>IF(($B59="Walker")*(K59&lt;&gt;"Retired")*(K59=""),"WO","")</f>
      </c>
      <c r="O59" s="7" t="str">
        <f>IF(($B59="Walker"),"W","")</f>
        <v>W</v>
      </c>
      <c r="P59" s="7">
        <f>IF(($B59="Runner")*(K59="Retired"),"RR","")</f>
      </c>
      <c r="Q59" s="7">
        <f>IF(($B59="Runner")*(K59&lt;&gt;"Retired")*(K59&lt;&gt;""),"RF","")</f>
      </c>
      <c r="R59" s="7">
        <f>IF(($B59="Runner")*(K59&lt;&gt;"Retired")*(K59=""),"RO","")</f>
      </c>
      <c r="S59" s="7">
        <f>IF(($B59="Runner"),"R","")</f>
      </c>
    </row>
    <row r="60" spans="1:19" ht="12.75">
      <c r="A60" s="7">
        <v>107</v>
      </c>
      <c r="B60" s="7" t="s">
        <v>13</v>
      </c>
      <c r="C60" s="30" t="s">
        <v>12</v>
      </c>
      <c r="D60" s="16" t="s">
        <v>555</v>
      </c>
      <c r="E60" s="9">
        <v>0.2965277777777778</v>
      </c>
      <c r="J60" s="32">
        <v>41496.628969907404</v>
      </c>
      <c r="K60" s="8">
        <v>41496.33244212963</v>
      </c>
      <c r="L60" s="7">
        <f>IF(($B60="Walker")*(K60="Retired"),"WR","")</f>
      </c>
      <c r="M60" s="7" t="str">
        <f>IF(($B60="Walker")*(K60&lt;&gt;"Retired")*(K60&lt;&gt;""),"WF","")</f>
        <v>WF</v>
      </c>
      <c r="N60" s="7">
        <f>IF(($B60="Walker")*(K60&lt;&gt;"Retired")*(K60=""),"WO","")</f>
      </c>
      <c r="O60" s="7" t="str">
        <f>IF(($B60="Walker"),"W","")</f>
        <v>W</v>
      </c>
      <c r="P60" s="7">
        <f>IF(($B60="Runner")*(K60="Retired"),"RR","")</f>
      </c>
      <c r="Q60" s="7">
        <f>IF(($B60="Runner")*(K60&lt;&gt;"Retired")*(K60&lt;&gt;""),"RF","")</f>
      </c>
      <c r="R60" s="7">
        <f>IF(($B60="Runner")*(K60&lt;&gt;"Retired")*(K60=""),"RO","")</f>
      </c>
      <c r="S60" s="7">
        <f>IF(($B60="Runner"),"R","")</f>
      </c>
    </row>
    <row r="61" spans="1:19" ht="12.75">
      <c r="A61" s="7">
        <v>240</v>
      </c>
      <c r="B61" s="7" t="s">
        <v>13</v>
      </c>
      <c r="C61" s="30" t="s">
        <v>105</v>
      </c>
      <c r="D61" s="16" t="s">
        <v>396</v>
      </c>
      <c r="E61" s="9">
        <v>0.32083333333333336</v>
      </c>
      <c r="F61" s="16"/>
      <c r="G61" s="16"/>
      <c r="J61" s="32">
        <v>41496.65478009259</v>
      </c>
      <c r="K61" s="8">
        <v>41496.33394675926</v>
      </c>
      <c r="L61" s="7">
        <f>IF(($B61="Walker")*(K61="Retired"),"WR","")</f>
      </c>
      <c r="M61" s="7" t="str">
        <f>IF(($B61="Walker")*(K61&lt;&gt;"Retired")*(K61&lt;&gt;""),"WF","")</f>
        <v>WF</v>
      </c>
      <c r="N61" s="7">
        <f>IF(($B61="Walker")*(K61&lt;&gt;"Retired")*(K61=""),"WO","")</f>
      </c>
      <c r="O61" s="7" t="str">
        <f>IF(($B61="Walker"),"W","")</f>
        <v>W</v>
      </c>
      <c r="P61" s="7">
        <f>IF(($B61="Runner")*(K61="Retired"),"RR","")</f>
      </c>
      <c r="Q61" s="7">
        <f>IF(($B61="Runner")*(K61&lt;&gt;"Retired")*(K61&lt;&gt;""),"RF","")</f>
      </c>
      <c r="R61" s="7">
        <f>IF(($B61="Runner")*(K61&lt;&gt;"Retired")*(K61=""),"RO","")</f>
      </c>
      <c r="S61" s="7">
        <f>IF(($B61="Runner"),"R","")</f>
      </c>
    </row>
    <row r="62" spans="1:19" ht="12.75">
      <c r="A62" s="7">
        <v>204</v>
      </c>
      <c r="B62" s="7" t="s">
        <v>13</v>
      </c>
      <c r="C62" s="30" t="s">
        <v>276</v>
      </c>
      <c r="D62" s="16" t="s">
        <v>85</v>
      </c>
      <c r="E62" s="9">
        <v>0.32083333333333336</v>
      </c>
      <c r="J62" s="32">
        <v>41496.65483796296</v>
      </c>
      <c r="K62" s="8">
        <v>41496.33400462963</v>
      </c>
      <c r="L62" s="7">
        <f>IF(($B62="Walker")*(K62="Retired"),"WR","")</f>
      </c>
      <c r="M62" s="7" t="str">
        <f>IF(($B62="Walker")*(K62&lt;&gt;"Retired")*(K62&lt;&gt;""),"WF","")</f>
        <v>WF</v>
      </c>
      <c r="N62" s="7">
        <f>IF(($B62="Walker")*(K62&lt;&gt;"Retired")*(K62=""),"WO","")</f>
      </c>
      <c r="O62" s="7" t="str">
        <f>IF(($B62="Walker"),"W","")</f>
        <v>W</v>
      </c>
      <c r="P62" s="7">
        <f>IF(($B62="Runner")*(K62="Retired"),"RR","")</f>
      </c>
      <c r="Q62" s="7">
        <f>IF(($B62="Runner")*(K62&lt;&gt;"Retired")*(K62&lt;&gt;""),"RF","")</f>
      </c>
      <c r="R62" s="7">
        <f>IF(($B62="Runner")*(K62&lt;&gt;"Retired")*(K62=""),"RO","")</f>
      </c>
      <c r="S62" s="7">
        <f>IF(($B62="Runner"),"R","")</f>
      </c>
    </row>
    <row r="63" spans="1:19" ht="12.75">
      <c r="A63" s="7">
        <v>62</v>
      </c>
      <c r="B63" s="7" t="s">
        <v>13</v>
      </c>
      <c r="C63" s="16" t="s">
        <v>38</v>
      </c>
      <c r="D63" s="16" t="s">
        <v>98</v>
      </c>
      <c r="E63" s="9">
        <v>0.29583333333333334</v>
      </c>
      <c r="J63" s="32">
        <v>41496.630578703705</v>
      </c>
      <c r="K63" s="8">
        <v>41496.33474537037</v>
      </c>
      <c r="L63" s="7">
        <f>IF(($B63="Walker")*(K63="Retired"),"WR","")</f>
      </c>
      <c r="M63" s="7" t="str">
        <f>IF(($B63="Walker")*(K63&lt;&gt;"Retired")*(K63&lt;&gt;""),"WF","")</f>
        <v>WF</v>
      </c>
      <c r="N63" s="7">
        <f>IF(($B63="Walker")*(K63&lt;&gt;"Retired")*(K63=""),"WO","")</f>
      </c>
      <c r="O63" s="7" t="str">
        <f>IF(($B63="Walker"),"W","")</f>
        <v>W</v>
      </c>
      <c r="P63" s="7">
        <f>IF(($B63="Runner")*(K63="Retired"),"RR","")</f>
      </c>
      <c r="Q63" s="7">
        <f>IF(($B63="Runner")*(K63&lt;&gt;"Retired")*(K63&lt;&gt;""),"RF","")</f>
      </c>
      <c r="R63" s="7">
        <f>IF(($B63="Runner")*(K63&lt;&gt;"Retired")*(K63=""),"RO","")</f>
      </c>
      <c r="S63" s="7">
        <f>IF(($B63="Runner"),"R","")</f>
      </c>
    </row>
    <row r="64" spans="1:19" ht="12.75">
      <c r="A64" s="7">
        <v>230</v>
      </c>
      <c r="B64" s="7" t="s">
        <v>13</v>
      </c>
      <c r="C64" s="30" t="s">
        <v>890</v>
      </c>
      <c r="D64" s="16" t="s">
        <v>891</v>
      </c>
      <c r="E64" s="9">
        <v>0.31666666666666665</v>
      </c>
      <c r="J64" s="32">
        <v>41496.654699074075</v>
      </c>
      <c r="K64" s="8">
        <v>41496.33803240741</v>
      </c>
      <c r="L64" s="7">
        <f>IF(($B64="Walker")*(K64="Retired"),"WR","")</f>
      </c>
      <c r="M64" s="7" t="str">
        <f>IF(($B64="Walker")*(K64&lt;&gt;"Retired")*(K64&lt;&gt;""),"WF","")</f>
        <v>WF</v>
      </c>
      <c r="N64" s="7">
        <f>IF(($B64="Walker")*(K64&lt;&gt;"Retired")*(K64=""),"WO","")</f>
      </c>
      <c r="O64" s="7" t="str">
        <f>IF(($B64="Walker"),"W","")</f>
        <v>W</v>
      </c>
      <c r="P64" s="7">
        <f>IF(($B64="Runner")*(K64="Retired"),"RR","")</f>
      </c>
      <c r="Q64" s="7">
        <f>IF(($B64="Runner")*(K64&lt;&gt;"Retired")*(K64&lt;&gt;""),"RF","")</f>
      </c>
      <c r="R64" s="7">
        <f>IF(($B64="Runner")*(K64&lt;&gt;"Retired")*(K64=""),"RO","")</f>
      </c>
      <c r="S64" s="7">
        <f>IF(($B64="Runner"),"R","")</f>
      </c>
    </row>
    <row r="65" spans="1:21" ht="12.75">
      <c r="A65" s="7">
        <v>59</v>
      </c>
      <c r="B65" s="7" t="s">
        <v>13</v>
      </c>
      <c r="C65" s="16" t="s">
        <v>76</v>
      </c>
      <c r="D65" s="16" t="s">
        <v>44</v>
      </c>
      <c r="E65" s="9">
        <v>0.29791666666666666</v>
      </c>
      <c r="J65" s="32">
        <v>41496.64053240741</v>
      </c>
      <c r="K65" s="8">
        <v>41496.34261574074</v>
      </c>
      <c r="L65" s="7">
        <f>IF(($B65="Walker")*(K65="Retired"),"WR","")</f>
      </c>
      <c r="M65" s="7" t="str">
        <f>IF(($B65="Walker")*(K65&lt;&gt;"Retired")*(K65&lt;&gt;""),"WF","")</f>
        <v>WF</v>
      </c>
      <c r="N65" s="7">
        <f>IF(($B65="Walker")*(K65&lt;&gt;"Retired")*(K65=""),"WO","")</f>
      </c>
      <c r="O65" s="7" t="str">
        <f>IF(($B65="Walker"),"W","")</f>
        <v>W</v>
      </c>
      <c r="P65" s="7">
        <f>IF(($B65="Runner")*(K65="Retired"),"RR","")</f>
      </c>
      <c r="Q65" s="7">
        <f>IF(($B65="Runner")*(K65&lt;&gt;"Retired")*(K65&lt;&gt;""),"RF","")</f>
      </c>
      <c r="R65" s="7">
        <f>IF(($B65="Runner")*(K65&lt;&gt;"Retired")*(K65=""),"RO","")</f>
      </c>
      <c r="S65" s="7">
        <f>IF(($B65="Runner"),"R","")</f>
      </c>
      <c r="U65" s="6"/>
    </row>
    <row r="66" spans="1:21" ht="12.75">
      <c r="A66" s="7">
        <v>76</v>
      </c>
      <c r="B66" s="7" t="s">
        <v>13</v>
      </c>
      <c r="C66" s="30" t="s">
        <v>38</v>
      </c>
      <c r="D66" s="16" t="s">
        <v>377</v>
      </c>
      <c r="E66" s="9">
        <v>0.2916666666666667</v>
      </c>
      <c r="J66" s="32">
        <v>41496.635659722226</v>
      </c>
      <c r="K66" s="8">
        <v>41496.343993055554</v>
      </c>
      <c r="L66" s="7">
        <f>IF(($B66="Walker")*(K66="Retired"),"WR","")</f>
      </c>
      <c r="M66" s="7" t="str">
        <f>IF(($B66="Walker")*(K66&lt;&gt;"Retired")*(K66&lt;&gt;""),"WF","")</f>
        <v>WF</v>
      </c>
      <c r="N66" s="7">
        <f>IF(($B66="Walker")*(K66&lt;&gt;"Retired")*(K66=""),"WO","")</f>
      </c>
      <c r="O66" s="7" t="str">
        <f>IF(($B66="Walker"),"W","")</f>
        <v>W</v>
      </c>
      <c r="P66" s="7">
        <f>IF(($B66="Runner")*(K66="Retired"),"RR","")</f>
      </c>
      <c r="Q66" s="7">
        <f>IF(($B66="Runner")*(K66&lt;&gt;"Retired")*(K66&lt;&gt;""),"RF","")</f>
      </c>
      <c r="R66" s="7">
        <f>IF(($B66="Runner")*(K66&lt;&gt;"Retired")*(K66=""),"RO","")</f>
      </c>
      <c r="S66" s="7">
        <f>IF(($B66="Runner"),"R","")</f>
      </c>
      <c r="U66" s="6"/>
    </row>
    <row r="67" spans="1:21" ht="12.75">
      <c r="A67" s="7">
        <v>45</v>
      </c>
      <c r="B67" s="7" t="s">
        <v>13</v>
      </c>
      <c r="C67" s="16" t="s">
        <v>66</v>
      </c>
      <c r="D67" s="16" t="s">
        <v>364</v>
      </c>
      <c r="E67" s="9">
        <v>0.3034722222222222</v>
      </c>
      <c r="F67" s="31"/>
      <c r="J67" s="32">
        <v>41496.64748842592</v>
      </c>
      <c r="K67" s="8">
        <v>41496.3440162037</v>
      </c>
      <c r="L67" s="7">
        <f>IF(($B67="Walker")*(K67="Retired"),"WR","")</f>
      </c>
      <c r="M67" s="7" t="str">
        <f>IF(($B67="Walker")*(K67&lt;&gt;"Retired")*(K67&lt;&gt;""),"WF","")</f>
        <v>WF</v>
      </c>
      <c r="N67" s="7">
        <f>IF(($B67="Walker")*(K67&lt;&gt;"Retired")*(K67=""),"WO","")</f>
      </c>
      <c r="O67" s="7" t="str">
        <f>IF(($B67="Walker"),"W","")</f>
        <v>W</v>
      </c>
      <c r="P67" s="7">
        <f>IF(($B67="Runner")*(K67="Retired"),"RR","")</f>
      </c>
      <c r="Q67" s="7">
        <f>IF(($B67="Runner")*(K67&lt;&gt;"Retired")*(K67&lt;&gt;""),"RF","")</f>
      </c>
      <c r="R67" s="7">
        <f>IF(($B67="Runner")*(K67&lt;&gt;"Retired")*(K67=""),"RO","")</f>
      </c>
      <c r="S67" s="7">
        <f>IF(($B67="Runner"),"R","")</f>
      </c>
      <c r="U67" s="6"/>
    </row>
    <row r="68" spans="1:21" ht="12.75">
      <c r="A68" s="7">
        <v>46</v>
      </c>
      <c r="B68" s="7" t="s">
        <v>13</v>
      </c>
      <c r="C68" s="16" t="s">
        <v>788</v>
      </c>
      <c r="D68" s="16" t="s">
        <v>789</v>
      </c>
      <c r="E68" s="9">
        <v>0.3034722222222222</v>
      </c>
      <c r="F68" s="31"/>
      <c r="J68" s="32">
        <v>41496.647523148145</v>
      </c>
      <c r="K68" s="8">
        <v>41496.34405092592</v>
      </c>
      <c r="L68" s="7">
        <f>IF(($B68="Walker")*(K68="Retired"),"WR","")</f>
      </c>
      <c r="M68" s="7" t="str">
        <f>IF(($B68="Walker")*(K68&lt;&gt;"Retired")*(K68&lt;&gt;""),"WF","")</f>
        <v>WF</v>
      </c>
      <c r="N68" s="7">
        <f>IF(($B68="Walker")*(K68&lt;&gt;"Retired")*(K68=""),"WO","")</f>
      </c>
      <c r="O68" s="7" t="str">
        <f>IF(($B68="Walker"),"W","")</f>
        <v>W</v>
      </c>
      <c r="P68" s="7">
        <f>IF(($B68="Runner")*(K68="Retired"),"RR","")</f>
      </c>
      <c r="Q68" s="7">
        <f>IF(($B68="Runner")*(K68&lt;&gt;"Retired")*(K68&lt;&gt;""),"RF","")</f>
      </c>
      <c r="R68" s="7">
        <f>IF(($B68="Runner")*(K68&lt;&gt;"Retired")*(K68=""),"RO","")</f>
      </c>
      <c r="S68" s="7">
        <f>IF(($B68="Runner"),"R","")</f>
      </c>
      <c r="U68" s="6"/>
    </row>
    <row r="69" spans="1:21" ht="12.75">
      <c r="A69" s="7">
        <v>279</v>
      </c>
      <c r="B69" s="7" t="s">
        <v>13</v>
      </c>
      <c r="C69" s="30" t="s">
        <v>685</v>
      </c>
      <c r="D69" s="16" t="s">
        <v>607</v>
      </c>
      <c r="E69" s="9">
        <v>0.35000000000000003</v>
      </c>
      <c r="F69" s="16"/>
      <c r="G69" s="16"/>
      <c r="J69" s="32">
        <v>41496.699525462966</v>
      </c>
      <c r="K69" s="8">
        <v>41496.34952546296</v>
      </c>
      <c r="L69" s="7">
        <f>IF(($B69="Walker")*(K69="Retired"),"WR","")</f>
      </c>
      <c r="M69" s="7" t="str">
        <f>IF(($B69="Walker")*(K69&lt;&gt;"Retired")*(K69&lt;&gt;""),"WF","")</f>
        <v>WF</v>
      </c>
      <c r="N69" s="7">
        <f>IF(($B69="Walker")*(K69&lt;&gt;"Retired")*(K69=""),"WO","")</f>
      </c>
      <c r="O69" s="7" t="str">
        <f>IF(($B69="Walker"),"W","")</f>
        <v>W</v>
      </c>
      <c r="P69" s="7">
        <f>IF(($B69="Runner")*(K69="Retired"),"RR","")</f>
      </c>
      <c r="Q69" s="7">
        <f>IF(($B69="Runner")*(K69&lt;&gt;"Retired")*(K69&lt;&gt;""),"RF","")</f>
      </c>
      <c r="R69" s="7">
        <f>IF(($B69="Runner")*(K69&lt;&gt;"Retired")*(K69=""),"RO","")</f>
      </c>
      <c r="S69" s="7">
        <f>IF(($B69="Runner"),"R","")</f>
      </c>
      <c r="U69" s="6"/>
    </row>
    <row r="70" spans="1:21" ht="12.75">
      <c r="A70" s="7">
        <v>35</v>
      </c>
      <c r="B70" s="7" t="s">
        <v>13</v>
      </c>
      <c r="C70" s="16" t="s">
        <v>271</v>
      </c>
      <c r="D70" s="16" t="s">
        <v>344</v>
      </c>
      <c r="E70" s="9">
        <v>0.28680555555555554</v>
      </c>
      <c r="J70" s="32">
        <v>41496.63905092593</v>
      </c>
      <c r="K70" s="8">
        <v>41496.35224537037</v>
      </c>
      <c r="L70" s="7">
        <f>IF(($B70="Walker")*(K70="Retired"),"WR","")</f>
      </c>
      <c r="M70" s="7" t="str">
        <f>IF(($B70="Walker")*(K70&lt;&gt;"Retired")*(K70&lt;&gt;""),"WF","")</f>
        <v>WF</v>
      </c>
      <c r="N70" s="7">
        <f>IF(($B70="Walker")*(K70&lt;&gt;"Retired")*(K70=""),"WO","")</f>
      </c>
      <c r="O70" s="7" t="str">
        <f>IF(($B70="Walker"),"W","")</f>
        <v>W</v>
      </c>
      <c r="P70" s="7">
        <f>IF(($B70="Runner")*(K70="Retired"),"RR","")</f>
      </c>
      <c r="Q70" s="7">
        <f>IF(($B70="Runner")*(K70&lt;&gt;"Retired")*(K70&lt;&gt;""),"RF","")</f>
      </c>
      <c r="R70" s="7">
        <f>IF(($B70="Runner")*(K70&lt;&gt;"Retired")*(K70=""),"RO","")</f>
      </c>
      <c r="S70" s="7">
        <f>IF(($B70="Runner"),"R","")</f>
      </c>
      <c r="U70" s="6"/>
    </row>
    <row r="71" spans="1:21" ht="12.75">
      <c r="A71" s="7">
        <v>191</v>
      </c>
      <c r="B71" s="7" t="s">
        <v>13</v>
      </c>
      <c r="C71" s="30" t="s">
        <v>398</v>
      </c>
      <c r="D71" s="16" t="s">
        <v>397</v>
      </c>
      <c r="E71" s="9">
        <v>0.3090277777777778</v>
      </c>
      <c r="J71" s="32">
        <v>41496.66378472222</v>
      </c>
      <c r="K71" s="8">
        <v>41496.35475694444</v>
      </c>
      <c r="L71" s="7">
        <f>IF(($B71="Walker")*(K71="Retired"),"WR","")</f>
      </c>
      <c r="M71" s="7" t="str">
        <f>IF(($B71="Walker")*(K71&lt;&gt;"Retired")*(K71&lt;&gt;""),"WF","")</f>
        <v>WF</v>
      </c>
      <c r="N71" s="7">
        <f>IF(($B71="Walker")*(K71&lt;&gt;"Retired")*(K71=""),"WO","")</f>
      </c>
      <c r="O71" s="7" t="str">
        <f>IF(($B71="Walker"),"W","")</f>
        <v>W</v>
      </c>
      <c r="P71" s="7">
        <f>IF(($B71="Runner")*(K71="Retired"),"RR","")</f>
      </c>
      <c r="Q71" s="7">
        <f>IF(($B71="Runner")*(K71&lt;&gt;"Retired")*(K71&lt;&gt;""),"RF","")</f>
      </c>
      <c r="R71" s="7">
        <f>IF(($B71="Runner")*(K71&lt;&gt;"Retired")*(K71=""),"RO","")</f>
      </c>
      <c r="S71" s="7">
        <f>IF(($B71="Runner"),"R","")</f>
      </c>
      <c r="U71" s="6"/>
    </row>
    <row r="72" spans="1:21" ht="12.75">
      <c r="A72" s="7">
        <v>289</v>
      </c>
      <c r="B72" s="7" t="s">
        <v>13</v>
      </c>
      <c r="C72" s="30" t="s">
        <v>49</v>
      </c>
      <c r="D72" s="16" t="s">
        <v>183</v>
      </c>
      <c r="E72" s="9">
        <v>0.3590277777777778</v>
      </c>
      <c r="F72" s="16"/>
      <c r="G72" s="16"/>
      <c r="J72" s="32">
        <v>41496.71451388889</v>
      </c>
      <c r="K72" s="8">
        <v>41496.35548611111</v>
      </c>
      <c r="L72" s="7">
        <f>IF(($B72="Walker")*(K72="Retired"),"WR","")</f>
      </c>
      <c r="M72" s="7" t="str">
        <f>IF(($B72="Walker")*(K72&lt;&gt;"Retired")*(K72&lt;&gt;""),"WF","")</f>
        <v>WF</v>
      </c>
      <c r="N72" s="7">
        <f>IF(($B72="Walker")*(K72&lt;&gt;"Retired")*(K72=""),"WO","")</f>
      </c>
      <c r="O72" s="7" t="str">
        <f>IF(($B72="Walker"),"W","")</f>
        <v>W</v>
      </c>
      <c r="P72" s="7">
        <f>IF(($B72="Runner")*(K72="Retired"),"RR","")</f>
      </c>
      <c r="Q72" s="7">
        <f>IF(($B72="Runner")*(K72&lt;&gt;"Retired")*(K72&lt;&gt;""),"RF","")</f>
      </c>
      <c r="R72" s="7">
        <f>IF(($B72="Runner")*(K72&lt;&gt;"Retired")*(K72=""),"RO","")</f>
      </c>
      <c r="S72" s="7">
        <f>IF(($B72="Runner"),"R","")</f>
      </c>
      <c r="U72" s="6"/>
    </row>
    <row r="73" spans="1:21" ht="12.75">
      <c r="A73" s="7">
        <v>161</v>
      </c>
      <c r="B73" s="7" t="s">
        <v>13</v>
      </c>
      <c r="C73" s="30" t="s">
        <v>9</v>
      </c>
      <c r="D73" s="16" t="s">
        <v>25</v>
      </c>
      <c r="E73" s="9">
        <v>0.3048611111111111</v>
      </c>
      <c r="J73" s="32">
        <v>41496.6615625</v>
      </c>
      <c r="K73" s="8">
        <v>41496.35670138889</v>
      </c>
      <c r="L73" s="7">
        <f>IF(($B73="Walker")*(K73="Retired"),"WR","")</f>
      </c>
      <c r="M73" s="7" t="str">
        <f>IF(($B73="Walker")*(K73&lt;&gt;"Retired")*(K73&lt;&gt;""),"WF","")</f>
        <v>WF</v>
      </c>
      <c r="N73" s="7">
        <f>IF(($B73="Walker")*(K73&lt;&gt;"Retired")*(K73=""),"WO","")</f>
      </c>
      <c r="O73" s="7" t="str">
        <f>IF(($B73="Walker"),"W","")</f>
        <v>W</v>
      </c>
      <c r="P73" s="7">
        <f>IF(($B73="Runner")*(K73="Retired"),"RR","")</f>
      </c>
      <c r="Q73" s="7">
        <f>IF(($B73="Runner")*(K73&lt;&gt;"Retired")*(K73&lt;&gt;""),"RF","")</f>
      </c>
      <c r="R73" s="7">
        <f>IF(($B73="Runner")*(K73&lt;&gt;"Retired")*(K73=""),"RO","")</f>
      </c>
      <c r="S73" s="7">
        <f>IF(($B73="Runner"),"R","")</f>
      </c>
      <c r="U73" s="6"/>
    </row>
    <row r="74" spans="1:21" ht="12.75">
      <c r="A74" s="7">
        <v>188</v>
      </c>
      <c r="B74" s="7" t="s">
        <v>13</v>
      </c>
      <c r="C74" s="30" t="s">
        <v>113</v>
      </c>
      <c r="D74" s="16" t="s">
        <v>13</v>
      </c>
      <c r="E74" s="9">
        <v>0.31319444444444444</v>
      </c>
      <c r="J74" s="32">
        <v>41496.6719212963</v>
      </c>
      <c r="K74" s="8">
        <v>41496.35872685185</v>
      </c>
      <c r="L74" s="7">
        <f>IF(($B74="Walker")*(K74="Retired"),"WR","")</f>
      </c>
      <c r="M74" s="7" t="str">
        <f>IF(($B74="Walker")*(K74&lt;&gt;"Retired")*(K74&lt;&gt;""),"WF","")</f>
        <v>WF</v>
      </c>
      <c r="N74" s="7">
        <f>IF(($B74="Walker")*(K74&lt;&gt;"Retired")*(K74=""),"WO","")</f>
      </c>
      <c r="O74" s="7" t="str">
        <f>IF(($B74="Walker"),"W","")</f>
        <v>W</v>
      </c>
      <c r="P74" s="7">
        <f>IF(($B74="Runner")*(K74="Retired"),"RR","")</f>
      </c>
      <c r="Q74" s="7">
        <f>IF(($B74="Runner")*(K74&lt;&gt;"Retired")*(K74&lt;&gt;""),"RF","")</f>
      </c>
      <c r="R74" s="7">
        <f>IF(($B74="Runner")*(K74&lt;&gt;"Retired")*(K74=""),"RO","")</f>
      </c>
      <c r="S74" s="7">
        <f>IF(($B74="Runner"),"R","")</f>
      </c>
      <c r="U74" s="6"/>
    </row>
    <row r="75" spans="1:21" ht="12.75">
      <c r="A75" s="7">
        <v>55</v>
      </c>
      <c r="B75" s="7" t="s">
        <v>13</v>
      </c>
      <c r="C75" s="16" t="s">
        <v>9</v>
      </c>
      <c r="D75" s="16" t="s">
        <v>54</v>
      </c>
      <c r="E75" s="9">
        <v>0.2916666666666667</v>
      </c>
      <c r="J75" s="32">
        <v>41496.65076388889</v>
      </c>
      <c r="K75" s="8">
        <v>41496.35909722222</v>
      </c>
      <c r="L75" s="7">
        <f>IF(($B75="Walker")*(K75="Retired"),"WR","")</f>
      </c>
      <c r="M75" s="7" t="str">
        <f>IF(($B75="Walker")*(K75&lt;&gt;"Retired")*(K75&lt;&gt;""),"WF","")</f>
        <v>WF</v>
      </c>
      <c r="N75" s="7">
        <f>IF(($B75="Walker")*(K75&lt;&gt;"Retired")*(K75=""),"WO","")</f>
      </c>
      <c r="O75" s="7" t="str">
        <f>IF(($B75="Walker"),"W","")</f>
        <v>W</v>
      </c>
      <c r="P75" s="7">
        <f>IF(($B75="Runner")*(K75="Retired"),"RR","")</f>
      </c>
      <c r="Q75" s="7">
        <f>IF(($B75="Runner")*(K75&lt;&gt;"Retired")*(K75&lt;&gt;""),"RF","")</f>
      </c>
      <c r="R75" s="7">
        <f>IF(($B75="Runner")*(K75&lt;&gt;"Retired")*(K75=""),"RO","")</f>
      </c>
      <c r="S75" s="7">
        <f>IF(($B75="Runner"),"R","")</f>
      </c>
      <c r="U75" s="6"/>
    </row>
    <row r="76" spans="1:21" ht="12.75">
      <c r="A76" s="7">
        <v>105</v>
      </c>
      <c r="B76" s="7" t="s">
        <v>13</v>
      </c>
      <c r="C76" s="30" t="s">
        <v>100</v>
      </c>
      <c r="D76" s="16" t="s">
        <v>101</v>
      </c>
      <c r="E76" s="9">
        <v>0.2965277777777778</v>
      </c>
      <c r="J76" s="32">
        <v>41496.65571759259</v>
      </c>
      <c r="K76" s="8">
        <v>41496.359189814815</v>
      </c>
      <c r="L76" s="7">
        <f>IF(($B76="Walker")*(K76="Retired"),"WR","")</f>
      </c>
      <c r="M76" s="7" t="str">
        <f>IF(($B76="Walker")*(K76&lt;&gt;"Retired")*(K76&lt;&gt;""),"WF","")</f>
        <v>WF</v>
      </c>
      <c r="N76" s="7">
        <f>IF(($B76="Walker")*(K76&lt;&gt;"Retired")*(K76=""),"WO","")</f>
      </c>
      <c r="O76" s="7" t="str">
        <f>IF(($B76="Walker"),"W","")</f>
        <v>W</v>
      </c>
      <c r="P76" s="7">
        <f>IF(($B76="Runner")*(K76="Retired"),"RR","")</f>
      </c>
      <c r="Q76" s="7">
        <f>IF(($B76="Runner")*(K76&lt;&gt;"Retired")*(K76&lt;&gt;""),"RF","")</f>
      </c>
      <c r="R76" s="7">
        <f>IF(($B76="Runner")*(K76&lt;&gt;"Retired")*(K76=""),"RO","")</f>
      </c>
      <c r="S76" s="7">
        <f>IF(($B76="Runner"),"R","")</f>
      </c>
      <c r="U76" s="6"/>
    </row>
    <row r="77" spans="1:21" ht="12.75">
      <c r="A77" s="7">
        <v>187</v>
      </c>
      <c r="B77" s="7" t="s">
        <v>13</v>
      </c>
      <c r="C77" s="30" t="s">
        <v>640</v>
      </c>
      <c r="D77" s="16" t="s">
        <v>858</v>
      </c>
      <c r="E77" s="9">
        <v>0.31319444444444444</v>
      </c>
      <c r="F77" s="9"/>
      <c r="J77" s="32">
        <v>41496.672418981485</v>
      </c>
      <c r="K77" s="8">
        <v>41496.35922453704</v>
      </c>
      <c r="L77" s="7">
        <f>IF(($B77="Walker")*(K77="Retired"),"WR","")</f>
      </c>
      <c r="M77" s="7" t="str">
        <f>IF(($B77="Walker")*(K77&lt;&gt;"Retired")*(K77&lt;&gt;""),"WF","")</f>
        <v>WF</v>
      </c>
      <c r="N77" s="7">
        <f>IF(($B77="Walker")*(K77&lt;&gt;"Retired")*(K77=""),"WO","")</f>
      </c>
      <c r="O77" s="7" t="str">
        <f>IF(($B77="Walker"),"W","")</f>
        <v>W</v>
      </c>
      <c r="P77" s="7">
        <f>IF(($B77="Runner")*(K77="Retired"),"RR","")</f>
      </c>
      <c r="Q77" s="7">
        <f>IF(($B77="Runner")*(K77&lt;&gt;"Retired")*(K77&lt;&gt;""),"RF","")</f>
      </c>
      <c r="R77" s="7">
        <f>IF(($B77="Runner")*(K77&lt;&gt;"Retired")*(K77=""),"RO","")</f>
      </c>
      <c r="S77" s="7">
        <f>IF(($B77="Runner"),"R","")</f>
      </c>
      <c r="U77" s="6"/>
    </row>
    <row r="78" spans="1:21" ht="12.75">
      <c r="A78" s="7">
        <v>106</v>
      </c>
      <c r="B78" s="7" t="s">
        <v>13</v>
      </c>
      <c r="C78" s="30" t="s">
        <v>4</v>
      </c>
      <c r="D78" s="16" t="s">
        <v>95</v>
      </c>
      <c r="E78" s="9">
        <v>0.2965277777777778</v>
      </c>
      <c r="J78" s="32">
        <v>41496.65577546296</v>
      </c>
      <c r="K78" s="8">
        <v>41496.359247685185</v>
      </c>
      <c r="L78" s="7">
        <f>IF(($B78="Walker")*(K78="Retired"),"WR","")</f>
      </c>
      <c r="M78" s="7" t="str">
        <f>IF(($B78="Walker")*(K78&lt;&gt;"Retired")*(K78&lt;&gt;""),"WF","")</f>
        <v>WF</v>
      </c>
      <c r="N78" s="7">
        <f>IF(($B78="Walker")*(K78&lt;&gt;"Retired")*(K78=""),"WO","")</f>
      </c>
      <c r="O78" s="7" t="str">
        <f>IF(($B78="Walker"),"W","")</f>
        <v>W</v>
      </c>
      <c r="P78" s="7">
        <f>IF(($B78="Runner")*(K78="Retired"),"RR","")</f>
      </c>
      <c r="Q78" s="7">
        <f>IF(($B78="Runner")*(K78&lt;&gt;"Retired")*(K78&lt;&gt;""),"RF","")</f>
      </c>
      <c r="R78" s="7">
        <f>IF(($B78="Runner")*(K78&lt;&gt;"Retired")*(K78=""),"RO","")</f>
      </c>
      <c r="S78" s="7">
        <f>IF(($B78="Runner"),"R","")</f>
      </c>
      <c r="U78" s="6"/>
    </row>
    <row r="79" spans="1:21" ht="12.75">
      <c r="A79" s="26">
        <v>312</v>
      </c>
      <c r="B79" s="7" t="s">
        <v>13</v>
      </c>
      <c r="C79" s="30" t="s">
        <v>15</v>
      </c>
      <c r="D79" s="30" t="s">
        <v>216</v>
      </c>
      <c r="E79" s="9">
        <v>0.3736111111111111</v>
      </c>
      <c r="F79" s="16"/>
      <c r="G79" s="16" t="s">
        <v>229</v>
      </c>
      <c r="J79" s="32">
        <v>41496.733506944445</v>
      </c>
      <c r="K79" s="8">
        <v>41496.35989583333</v>
      </c>
      <c r="L79" s="7">
        <f>IF(($B79="Walker")*(K79="Retired"),"WR","")</f>
      </c>
      <c r="M79" s="7" t="str">
        <f>IF(($B79="Walker")*(K79&lt;&gt;"Retired")*(K79&lt;&gt;""),"WF","")</f>
        <v>WF</v>
      </c>
      <c r="N79" s="7">
        <f>IF(($B79="Walker")*(K79&lt;&gt;"Retired")*(K79=""),"WO","")</f>
      </c>
      <c r="O79" s="7" t="str">
        <f>IF(($B79="Walker"),"W","")</f>
        <v>W</v>
      </c>
      <c r="P79" s="7">
        <f>IF(($B79="Runner")*(K79="Retired"),"RR","")</f>
      </c>
      <c r="Q79" s="7">
        <f>IF(($B79="Runner")*(K79&lt;&gt;"Retired")*(K79&lt;&gt;""),"RF","")</f>
      </c>
      <c r="R79" s="7">
        <f>IF(($B79="Runner")*(K79&lt;&gt;"Retired")*(K79=""),"RO","")</f>
      </c>
      <c r="S79" s="7">
        <f>IF(($B79="Runner"),"R","")</f>
      </c>
      <c r="U79" s="6"/>
    </row>
    <row r="80" spans="1:21" ht="12.75">
      <c r="A80" s="7">
        <v>253</v>
      </c>
      <c r="B80" s="7" t="s">
        <v>13</v>
      </c>
      <c r="C80" s="30" t="s">
        <v>62</v>
      </c>
      <c r="D80" s="16" t="s">
        <v>443</v>
      </c>
      <c r="E80" s="9">
        <v>0.3347222222222222</v>
      </c>
      <c r="F80" s="16"/>
      <c r="G80" s="16"/>
      <c r="J80" s="32">
        <v>41496.695</v>
      </c>
      <c r="K80" s="8">
        <v>41496.36027777778</v>
      </c>
      <c r="L80" s="7">
        <f>IF(($B80="Walker")*(K80="Retired"),"WR","")</f>
      </c>
      <c r="M80" s="7" t="str">
        <f>IF(($B80="Walker")*(K80&lt;&gt;"Retired")*(K80&lt;&gt;""),"WF","")</f>
        <v>WF</v>
      </c>
      <c r="N80" s="7">
        <f>IF(($B80="Walker")*(K80&lt;&gt;"Retired")*(K80=""),"WO","")</f>
      </c>
      <c r="O80" s="7" t="str">
        <f>IF(($B80="Walker"),"W","")</f>
        <v>W</v>
      </c>
      <c r="P80" s="7">
        <f>IF(($B80="Runner")*(K80="Retired"),"RR","")</f>
      </c>
      <c r="Q80" s="7">
        <f>IF(($B80="Runner")*(K80&lt;&gt;"Retired")*(K80&lt;&gt;""),"RF","")</f>
      </c>
      <c r="R80" s="7">
        <f>IF(($B80="Runner")*(K80&lt;&gt;"Retired")*(K80=""),"RO","")</f>
      </c>
      <c r="S80" s="7">
        <f>IF(($B80="Runner"),"R","")</f>
      </c>
      <c r="U80" s="6"/>
    </row>
    <row r="81" spans="1:21" ht="12.75">
      <c r="A81" s="7">
        <v>254</v>
      </c>
      <c r="B81" s="7" t="s">
        <v>13</v>
      </c>
      <c r="C81" s="30" t="s">
        <v>193</v>
      </c>
      <c r="D81" s="16" t="s">
        <v>902</v>
      </c>
      <c r="E81" s="9">
        <v>0.3347222222222222</v>
      </c>
      <c r="F81" s="16"/>
      <c r="G81" s="16"/>
      <c r="J81" s="32">
        <v>41496.69505787037</v>
      </c>
      <c r="K81" s="8">
        <v>41496.36033564815</v>
      </c>
      <c r="L81" s="7">
        <f>IF(($B81="Walker")*(K81="Retired"),"WR","")</f>
      </c>
      <c r="M81" s="7" t="str">
        <f>IF(($B81="Walker")*(K81&lt;&gt;"Retired")*(K81&lt;&gt;""),"WF","")</f>
        <v>WF</v>
      </c>
      <c r="N81" s="7">
        <f>IF(($B81="Walker")*(K81&lt;&gt;"Retired")*(K81=""),"WO","")</f>
      </c>
      <c r="O81" s="7" t="str">
        <f>IF(($B81="Walker"),"W","")</f>
        <v>W</v>
      </c>
      <c r="P81" s="7">
        <f>IF(($B81="Runner")*(K81="Retired"),"RR","")</f>
      </c>
      <c r="Q81" s="7">
        <f>IF(($B81="Runner")*(K81&lt;&gt;"Retired")*(K81&lt;&gt;""),"RF","")</f>
      </c>
      <c r="R81" s="7">
        <f>IF(($B81="Runner")*(K81&lt;&gt;"Retired")*(K81=""),"RO","")</f>
      </c>
      <c r="S81" s="7">
        <f>IF(($B81="Runner"),"R","")</f>
      </c>
      <c r="U81" s="6"/>
    </row>
    <row r="82" spans="1:21" ht="12.75">
      <c r="A82" s="7">
        <v>255</v>
      </c>
      <c r="B82" s="7" t="s">
        <v>13</v>
      </c>
      <c r="C82" s="30" t="s">
        <v>62</v>
      </c>
      <c r="D82" s="16" t="s">
        <v>902</v>
      </c>
      <c r="E82" s="9">
        <v>0.3347222222222222</v>
      </c>
      <c r="F82" s="16"/>
      <c r="G82" s="16"/>
      <c r="J82" s="32">
        <v>41496.69517361111</v>
      </c>
      <c r="K82" s="8">
        <v>41496.360451388886</v>
      </c>
      <c r="L82" s="7">
        <f>IF(($B82="Walker")*(K82="Retired"),"WR","")</f>
      </c>
      <c r="M82" s="7" t="str">
        <f>IF(($B82="Walker")*(K82&lt;&gt;"Retired")*(K82&lt;&gt;""),"WF","")</f>
        <v>WF</v>
      </c>
      <c r="N82" s="7">
        <f>IF(($B82="Walker")*(K82&lt;&gt;"Retired")*(K82=""),"WO","")</f>
      </c>
      <c r="O82" s="7" t="str">
        <f>IF(($B82="Walker"),"W","")</f>
        <v>W</v>
      </c>
      <c r="P82" s="7">
        <f>IF(($B82="Runner")*(K82="Retired"),"RR","")</f>
      </c>
      <c r="Q82" s="7">
        <f>IF(($B82="Runner")*(K82&lt;&gt;"Retired")*(K82&lt;&gt;""),"RF","")</f>
      </c>
      <c r="R82" s="7">
        <f>IF(($B82="Runner")*(K82&lt;&gt;"Retired")*(K82=""),"RO","")</f>
      </c>
      <c r="S82" s="7">
        <f>IF(($B82="Runner"),"R","")</f>
      </c>
      <c r="U82" s="6"/>
    </row>
    <row r="83" spans="1:21" ht="12.75">
      <c r="A83" s="7">
        <v>173</v>
      </c>
      <c r="B83" s="7" t="s">
        <v>13</v>
      </c>
      <c r="C83" s="30" t="s">
        <v>851</v>
      </c>
      <c r="D83" s="16" t="s">
        <v>25</v>
      </c>
      <c r="E83" s="9">
        <v>0.30624999999999997</v>
      </c>
      <c r="J83" s="32">
        <v>41496.66763888889</v>
      </c>
      <c r="K83" s="8">
        <v>41496.36138888889</v>
      </c>
      <c r="L83" s="7">
        <f>IF(($B83="Walker")*(K83="Retired"),"WR","")</f>
      </c>
      <c r="M83" s="7" t="str">
        <f>IF(($B83="Walker")*(K83&lt;&gt;"Retired")*(K83&lt;&gt;""),"WF","")</f>
        <v>WF</v>
      </c>
      <c r="N83" s="7">
        <f>IF(($B83="Walker")*(K83&lt;&gt;"Retired")*(K83=""),"WO","")</f>
      </c>
      <c r="O83" s="7" t="str">
        <f>IF(($B83="Walker"),"W","")</f>
        <v>W</v>
      </c>
      <c r="P83" s="7">
        <f>IF(($B83="Runner")*(K83="Retired"),"RR","")</f>
      </c>
      <c r="Q83" s="7">
        <f>IF(($B83="Runner")*(K83&lt;&gt;"Retired")*(K83&lt;&gt;""),"RF","")</f>
      </c>
      <c r="R83" s="7">
        <f>IF(($B83="Runner")*(K83&lt;&gt;"Retired")*(K83=""),"RO","")</f>
      </c>
      <c r="S83" s="7">
        <f>IF(($B83="Runner"),"R","")</f>
      </c>
      <c r="U83" s="6"/>
    </row>
    <row r="84" spans="1:21" ht="12.75">
      <c r="A84" s="7">
        <v>131</v>
      </c>
      <c r="B84" s="7" t="s">
        <v>13</v>
      </c>
      <c r="C84" s="30" t="s">
        <v>206</v>
      </c>
      <c r="D84" s="16" t="s">
        <v>207</v>
      </c>
      <c r="E84" s="9">
        <v>0.3</v>
      </c>
      <c r="J84" s="32">
        <v>41496.661516203705</v>
      </c>
      <c r="K84" s="8">
        <v>41496.3615162037</v>
      </c>
      <c r="L84" s="7">
        <f>IF(($B84="Walker")*(K84="Retired"),"WR","")</f>
      </c>
      <c r="M84" s="7" t="str">
        <f>IF(($B84="Walker")*(K84&lt;&gt;"Retired")*(K84&lt;&gt;""),"WF","")</f>
        <v>WF</v>
      </c>
      <c r="N84" s="7">
        <f>IF(($B84="Walker")*(K84&lt;&gt;"Retired")*(K84=""),"WO","")</f>
      </c>
      <c r="O84" s="7" t="str">
        <f>IF(($B84="Walker"),"W","")</f>
        <v>W</v>
      </c>
      <c r="P84" s="7">
        <f>IF(($B84="Runner")*(K84="Retired"),"RR","")</f>
      </c>
      <c r="Q84" s="7">
        <f>IF(($B84="Runner")*(K84&lt;&gt;"Retired")*(K84&lt;&gt;""),"RF","")</f>
      </c>
      <c r="R84" s="7">
        <f>IF(($B84="Runner")*(K84&lt;&gt;"Retired")*(K84=""),"RO","")</f>
      </c>
      <c r="S84" s="7">
        <f>IF(($B84="Runner"),"R","")</f>
      </c>
      <c r="U84" s="6"/>
    </row>
    <row r="85" spans="1:21" ht="12.75">
      <c r="A85" s="7">
        <v>163</v>
      </c>
      <c r="B85" s="7" t="s">
        <v>13</v>
      </c>
      <c r="C85" s="30" t="s">
        <v>665</v>
      </c>
      <c r="D85" s="16" t="s">
        <v>172</v>
      </c>
      <c r="E85" s="9">
        <v>0.31319444444444444</v>
      </c>
      <c r="F85" s="16"/>
      <c r="G85" s="16"/>
      <c r="J85" s="32">
        <v>41496.67545138889</v>
      </c>
      <c r="K85" s="8">
        <v>41496.36225694444</v>
      </c>
      <c r="L85" s="7">
        <f>IF(($B85="Walker")*(K85="Retired"),"WR","")</f>
      </c>
      <c r="M85" s="7" t="str">
        <f>IF(($B85="Walker")*(K85&lt;&gt;"Retired")*(K85&lt;&gt;""),"WF","")</f>
        <v>WF</v>
      </c>
      <c r="N85" s="7">
        <f>IF(($B85="Walker")*(K85&lt;&gt;"Retired")*(K85=""),"WO","")</f>
      </c>
      <c r="O85" s="7" t="str">
        <f>IF(($B85="Walker"),"W","")</f>
        <v>W</v>
      </c>
      <c r="P85" s="7">
        <f>IF(($B85="Runner")*(K85="Retired"),"RR","")</f>
      </c>
      <c r="Q85" s="7">
        <f>IF(($B85="Runner")*(K85&lt;&gt;"Retired")*(K85&lt;&gt;""),"RF","")</f>
      </c>
      <c r="R85" s="7">
        <f>IF(($B85="Runner")*(K85&lt;&gt;"Retired")*(K85=""),"RO","")</f>
      </c>
      <c r="S85" s="7">
        <f>IF(($B85="Runner"),"R","")</f>
      </c>
      <c r="U85" s="6"/>
    </row>
    <row r="86" spans="1:21" ht="12.75">
      <c r="A86" s="7">
        <v>78</v>
      </c>
      <c r="B86" s="7" t="s">
        <v>13</v>
      </c>
      <c r="C86" s="30" t="s">
        <v>802</v>
      </c>
      <c r="D86" s="16" t="s">
        <v>25</v>
      </c>
      <c r="E86" s="9">
        <v>0.2965277777777778</v>
      </c>
      <c r="J86" s="32">
        <v>41496.65956018519</v>
      </c>
      <c r="K86" s="8">
        <v>41496.363032407404</v>
      </c>
      <c r="L86" s="7">
        <f>IF(($B86="Walker")*(K86="Retired"),"WR","")</f>
      </c>
      <c r="M86" s="7" t="str">
        <f>IF(($B86="Walker")*(K86&lt;&gt;"Retired")*(K86&lt;&gt;""),"WF","")</f>
        <v>WF</v>
      </c>
      <c r="N86" s="7">
        <f>IF(($B86="Walker")*(K86&lt;&gt;"Retired")*(K86=""),"WO","")</f>
      </c>
      <c r="O86" s="7" t="str">
        <f>IF(($B86="Walker"),"W","")</f>
        <v>W</v>
      </c>
      <c r="P86" s="7">
        <f>IF(($B86="Runner")*(K86="Retired"),"RR","")</f>
      </c>
      <c r="Q86" s="7">
        <f>IF(($B86="Runner")*(K86&lt;&gt;"Retired")*(K86&lt;&gt;""),"RF","")</f>
      </c>
      <c r="R86" s="7">
        <f>IF(($B86="Runner")*(K86&lt;&gt;"Retired")*(K86=""),"RO","")</f>
      </c>
      <c r="S86" s="7">
        <f>IF(($B86="Runner"),"R","")</f>
      </c>
      <c r="U86" s="6"/>
    </row>
    <row r="87" spans="1:21" ht="12.75">
      <c r="A87" s="7">
        <v>79</v>
      </c>
      <c r="B87" s="7" t="s">
        <v>13</v>
      </c>
      <c r="C87" s="30" t="s">
        <v>653</v>
      </c>
      <c r="D87" s="16" t="s">
        <v>803</v>
      </c>
      <c r="E87" s="9">
        <v>0.2965277777777778</v>
      </c>
      <c r="J87" s="32">
        <v>41496.65961805556</v>
      </c>
      <c r="K87" s="8">
        <v>41496.36309027778</v>
      </c>
      <c r="L87" s="7">
        <f>IF(($B87="Walker")*(K87="Retired"),"WR","")</f>
      </c>
      <c r="M87" s="7" t="str">
        <f>IF(($B87="Walker")*(K87&lt;&gt;"Retired")*(K87&lt;&gt;""),"WF","")</f>
        <v>WF</v>
      </c>
      <c r="N87" s="7">
        <f>IF(($B87="Walker")*(K87&lt;&gt;"Retired")*(K87=""),"WO","")</f>
      </c>
      <c r="O87" s="7" t="str">
        <f>IF(($B87="Walker"),"W","")</f>
        <v>W</v>
      </c>
      <c r="P87" s="7">
        <f>IF(($B87="Runner")*(K87="Retired"),"RR","")</f>
      </c>
      <c r="Q87" s="7">
        <f>IF(($B87="Runner")*(K87&lt;&gt;"Retired")*(K87&lt;&gt;""),"RF","")</f>
      </c>
      <c r="R87" s="7">
        <f>IF(($B87="Runner")*(K87&lt;&gt;"Retired")*(K87=""),"RO","")</f>
      </c>
      <c r="S87" s="7">
        <f>IF(($B87="Runner"),"R","")</f>
      </c>
      <c r="U87" s="6"/>
    </row>
    <row r="88" spans="1:21" ht="12.75">
      <c r="A88" s="7">
        <v>103</v>
      </c>
      <c r="B88" s="7" t="s">
        <v>13</v>
      </c>
      <c r="C88" s="30" t="s">
        <v>66</v>
      </c>
      <c r="D88" s="16" t="s">
        <v>824</v>
      </c>
      <c r="E88" s="9">
        <v>0.29930555555555555</v>
      </c>
      <c r="J88" s="32">
        <v>41496.66333333333</v>
      </c>
      <c r="K88" s="8">
        <v>41496.36402777778</v>
      </c>
      <c r="L88" s="7">
        <f>IF(($B88="Walker")*(K88="Retired"),"WR","")</f>
      </c>
      <c r="M88" s="7" t="str">
        <f>IF(($B88="Walker")*(K88&lt;&gt;"Retired")*(K88&lt;&gt;""),"WF","")</f>
        <v>WF</v>
      </c>
      <c r="N88" s="7">
        <f>IF(($B88="Walker")*(K88&lt;&gt;"Retired")*(K88=""),"WO","")</f>
      </c>
      <c r="O88" s="7" t="str">
        <f>IF(($B88="Walker"),"W","")</f>
        <v>W</v>
      </c>
      <c r="P88" s="7">
        <f>IF(($B88="Runner")*(K88="Retired"),"RR","")</f>
      </c>
      <c r="Q88" s="7">
        <f>IF(($B88="Runner")*(K88&lt;&gt;"Retired")*(K88&lt;&gt;""),"RF","")</f>
      </c>
      <c r="R88" s="7">
        <f>IF(($B88="Runner")*(K88&lt;&gt;"Retired")*(K88=""),"RO","")</f>
      </c>
      <c r="S88" s="7">
        <f>IF(($B88="Runner"),"R","")</f>
      </c>
      <c r="U88" s="6"/>
    </row>
    <row r="89" spans="1:21" ht="12.75">
      <c r="A89" s="7">
        <v>185</v>
      </c>
      <c r="B89" s="7" t="s">
        <v>13</v>
      </c>
      <c r="C89" s="30" t="s">
        <v>856</v>
      </c>
      <c r="D89" s="16" t="s">
        <v>857</v>
      </c>
      <c r="E89" s="9">
        <v>0.30833333333333335</v>
      </c>
      <c r="J89" s="32">
        <v>41496.674375</v>
      </c>
      <c r="K89" s="8">
        <v>41496.36604166667</v>
      </c>
      <c r="L89" s="7">
        <f>IF(($B89="Walker")*(K89="Retired"),"WR","")</f>
      </c>
      <c r="M89" s="7" t="str">
        <f>IF(($B89="Walker")*(K89&lt;&gt;"Retired")*(K89&lt;&gt;""),"WF","")</f>
        <v>WF</v>
      </c>
      <c r="N89" s="7">
        <f>IF(($B89="Walker")*(K89&lt;&gt;"Retired")*(K89=""),"WO","")</f>
      </c>
      <c r="O89" s="7" t="str">
        <f>IF(($B89="Walker"),"W","")</f>
        <v>W</v>
      </c>
      <c r="P89" s="7">
        <f>IF(($B89="Runner")*(K89="Retired"),"RR","")</f>
      </c>
      <c r="Q89" s="7">
        <f>IF(($B89="Runner")*(K89&lt;&gt;"Retired")*(K89&lt;&gt;""),"RF","")</f>
      </c>
      <c r="R89" s="7">
        <f>IF(($B89="Runner")*(K89&lt;&gt;"Retired")*(K89=""),"RO","")</f>
      </c>
      <c r="S89" s="7">
        <f>IF(($B89="Runner"),"R","")</f>
      </c>
      <c r="U89" s="6"/>
    </row>
    <row r="90" spans="1:21" ht="12.75">
      <c r="A90" s="26">
        <v>298</v>
      </c>
      <c r="B90" s="26" t="s">
        <v>13</v>
      </c>
      <c r="C90" s="30" t="s">
        <v>62</v>
      </c>
      <c r="D90" s="30" t="s">
        <v>223</v>
      </c>
      <c r="E90" s="9">
        <v>0.3611111111111111</v>
      </c>
      <c r="F90" s="27"/>
      <c r="G90" s="17"/>
      <c r="H90" s="27"/>
      <c r="I90" s="27"/>
      <c r="J90" s="35">
        <v>41496.72827546296</v>
      </c>
      <c r="K90" s="28">
        <v>41496.367164351854</v>
      </c>
      <c r="L90" s="7">
        <f>IF(($B90="Walker")*(K90="Retired"),"WR","")</f>
      </c>
      <c r="M90" s="7" t="str">
        <f>IF(($B90="Walker")*(K90&lt;&gt;"Retired")*(K90&lt;&gt;""),"WF","")</f>
        <v>WF</v>
      </c>
      <c r="N90" s="7">
        <f>IF(($B90="Walker")*(K90&lt;&gt;"Retired")*(K90=""),"WO","")</f>
      </c>
      <c r="O90" s="7" t="str">
        <f>IF(($B90="Walker"),"W","")</f>
        <v>W</v>
      </c>
      <c r="P90" s="7">
        <f>IF(($B90="Runner")*(K90="Retired"),"RR","")</f>
      </c>
      <c r="Q90" s="7">
        <f>IF(($B90="Runner")*(K90&lt;&gt;"Retired")*(K90&lt;&gt;""),"RF","")</f>
      </c>
      <c r="R90" s="7">
        <f>IF(($B90="Runner")*(K90&lt;&gt;"Retired")*(K90=""),"RO","")</f>
      </c>
      <c r="S90" s="7">
        <f>IF(($B90="Runner"),"R","")</f>
      </c>
      <c r="U90" s="6"/>
    </row>
    <row r="91" spans="1:21" ht="12.75">
      <c r="A91" s="26">
        <v>297</v>
      </c>
      <c r="B91" s="26" t="s">
        <v>13</v>
      </c>
      <c r="C91" s="30" t="s">
        <v>93</v>
      </c>
      <c r="D91" s="30" t="s">
        <v>922</v>
      </c>
      <c r="E91" s="9">
        <v>0.3611111111111111</v>
      </c>
      <c r="F91" s="27"/>
      <c r="G91" s="27"/>
      <c r="H91" s="27"/>
      <c r="I91" s="27"/>
      <c r="J91" s="35">
        <v>41496.72861111111</v>
      </c>
      <c r="K91" s="28">
        <v>41496.3675</v>
      </c>
      <c r="L91" s="7">
        <f>IF(($B91="Walker")*(K91="Retired"),"WR","")</f>
      </c>
      <c r="M91" s="7" t="str">
        <f>IF(($B91="Walker")*(K91&lt;&gt;"Retired")*(K91&lt;&gt;""),"WF","")</f>
        <v>WF</v>
      </c>
      <c r="N91" s="7">
        <f>IF(($B91="Walker")*(K91&lt;&gt;"Retired")*(K91=""),"WO","")</f>
      </c>
      <c r="O91" s="7" t="str">
        <f>IF(($B91="Walker"),"W","")</f>
        <v>W</v>
      </c>
      <c r="P91" s="7">
        <f>IF(($B91="Runner")*(K91="Retired"),"RR","")</f>
      </c>
      <c r="Q91" s="7">
        <f>IF(($B91="Runner")*(K91&lt;&gt;"Retired")*(K91&lt;&gt;""),"RF","")</f>
      </c>
      <c r="R91" s="7">
        <f>IF(($B91="Runner")*(K91&lt;&gt;"Retired")*(K91=""),"RO","")</f>
      </c>
      <c r="S91" s="7">
        <f>IF(($B91="Runner"),"R","")</f>
      </c>
      <c r="U91" s="6"/>
    </row>
    <row r="92" spans="1:21" ht="12.75">
      <c r="A92" s="26">
        <v>313</v>
      </c>
      <c r="B92" s="7" t="s">
        <v>13</v>
      </c>
      <c r="C92" s="30" t="s">
        <v>59</v>
      </c>
      <c r="D92" s="30" t="s">
        <v>930</v>
      </c>
      <c r="E92" s="9">
        <v>0.3736111111111111</v>
      </c>
      <c r="F92" s="16"/>
      <c r="G92" s="16" t="s">
        <v>229</v>
      </c>
      <c r="J92" s="32">
        <v>41496.74256944445</v>
      </c>
      <c r="K92" s="28">
        <v>41496.36895833333</v>
      </c>
      <c r="L92" s="7">
        <f>IF(($B92="Walker")*(K92="Retired"),"WR","")</f>
      </c>
      <c r="M92" s="7" t="str">
        <f>IF(($B92="Walker")*(K92&lt;&gt;"Retired")*(K92&lt;&gt;""),"WF","")</f>
        <v>WF</v>
      </c>
      <c r="N92" s="7">
        <f>IF(($B92="Walker")*(K92&lt;&gt;"Retired")*(K92=""),"WO","")</f>
      </c>
      <c r="O92" s="7" t="str">
        <f>IF(($B92="Walker"),"W","")</f>
        <v>W</v>
      </c>
      <c r="P92" s="7">
        <f>IF(($B92="Runner")*(K92="Retired"),"RR","")</f>
      </c>
      <c r="Q92" s="7">
        <f>IF(($B92="Runner")*(K92&lt;&gt;"Retired")*(K92&lt;&gt;""),"RF","")</f>
      </c>
      <c r="R92" s="7">
        <f>IF(($B92="Runner")*(K92&lt;&gt;"Retired")*(K92=""),"RO","")</f>
      </c>
      <c r="S92" s="7">
        <f>IF(($B92="Runner"),"R","")</f>
      </c>
      <c r="U92" s="6"/>
    </row>
    <row r="93" spans="1:21" ht="12.75">
      <c r="A93" s="7">
        <v>33</v>
      </c>
      <c r="B93" s="7" t="s">
        <v>13</v>
      </c>
      <c r="C93" s="16" t="s">
        <v>784</v>
      </c>
      <c r="D93" s="16" t="s">
        <v>785</v>
      </c>
      <c r="E93" s="9">
        <v>0.29791666666666666</v>
      </c>
      <c r="F93" s="31"/>
      <c r="J93" s="32">
        <v>41496.66884259259</v>
      </c>
      <c r="K93" s="8">
        <v>41496.37092592593</v>
      </c>
      <c r="L93" s="7">
        <f>IF(($B93="Walker")*(K93="Retired"),"WR","")</f>
      </c>
      <c r="M93" s="7" t="str">
        <f>IF(($B93="Walker")*(K93&lt;&gt;"Retired")*(K93&lt;&gt;""),"WF","")</f>
        <v>WF</v>
      </c>
      <c r="N93" s="7">
        <f>IF(($B93="Walker")*(K93&lt;&gt;"Retired")*(K93=""),"WO","")</f>
      </c>
      <c r="O93" s="7" t="str">
        <f>IF(($B93="Walker"),"W","")</f>
        <v>W</v>
      </c>
      <c r="P93" s="7">
        <f>IF(($B93="Runner")*(K93="Retired"),"RR","")</f>
      </c>
      <c r="Q93" s="7">
        <f>IF(($B93="Runner")*(K93&lt;&gt;"Retired")*(K93&lt;&gt;""),"RF","")</f>
      </c>
      <c r="R93" s="7">
        <f>IF(($B93="Runner")*(K93&lt;&gt;"Retired")*(K93=""),"RO","")</f>
      </c>
      <c r="S93" s="7">
        <f>IF(($B93="Runner"),"R","")</f>
      </c>
      <c r="U93" s="6"/>
    </row>
    <row r="94" spans="1:21" ht="12.75">
      <c r="A94" s="7">
        <v>80</v>
      </c>
      <c r="B94" s="7" t="s">
        <v>13</v>
      </c>
      <c r="C94" s="30" t="s">
        <v>804</v>
      </c>
      <c r="D94" s="16" t="s">
        <v>323</v>
      </c>
      <c r="E94" s="9">
        <v>0.29305555555555557</v>
      </c>
      <c r="J94" s="32">
        <v>41496.665868055556</v>
      </c>
      <c r="K94" s="8">
        <v>41496.3728125</v>
      </c>
      <c r="L94" s="7">
        <f>IF(($B94="Walker")*(K94="Retired"),"WR","")</f>
      </c>
      <c r="M94" s="7" t="str">
        <f>IF(($B94="Walker")*(K94&lt;&gt;"Retired")*(K94&lt;&gt;""),"WF","")</f>
        <v>WF</v>
      </c>
      <c r="N94" s="7">
        <f>IF(($B94="Walker")*(K94&lt;&gt;"Retired")*(K94=""),"WO","")</f>
      </c>
      <c r="O94" s="7" t="str">
        <f>IF(($B94="Walker"),"W","")</f>
        <v>W</v>
      </c>
      <c r="P94" s="7">
        <f>IF(($B94="Runner")*(K94="Retired"),"RR","")</f>
      </c>
      <c r="Q94" s="7">
        <f>IF(($B94="Runner")*(K94&lt;&gt;"Retired")*(K94&lt;&gt;""),"RF","")</f>
      </c>
      <c r="R94" s="7">
        <f>IF(($B94="Runner")*(K94&lt;&gt;"Retired")*(K94=""),"RO","")</f>
      </c>
      <c r="S94" s="7">
        <f>IF(($B94="Runner"),"R","")</f>
      </c>
      <c r="U94" s="6"/>
    </row>
    <row r="95" spans="1:21" ht="12.75">
      <c r="A95" s="7">
        <v>82</v>
      </c>
      <c r="B95" s="7" t="s">
        <v>13</v>
      </c>
      <c r="C95" s="30" t="s">
        <v>244</v>
      </c>
      <c r="D95" s="16" t="s">
        <v>323</v>
      </c>
      <c r="E95" s="9">
        <v>0.29305555555555557</v>
      </c>
      <c r="J95" s="32">
        <v>41496.66590277778</v>
      </c>
      <c r="K95" s="8">
        <v>41496.37284722222</v>
      </c>
      <c r="L95" s="7">
        <f>IF(($B95="Walker")*(K95="Retired"),"WR","")</f>
      </c>
      <c r="M95" s="7" t="str">
        <f>IF(($B95="Walker")*(K95&lt;&gt;"Retired")*(K95&lt;&gt;""),"WF","")</f>
        <v>WF</v>
      </c>
      <c r="N95" s="7">
        <f>IF(($B95="Walker")*(K95&lt;&gt;"Retired")*(K95=""),"WO","")</f>
      </c>
      <c r="O95" s="7" t="str">
        <f>IF(($B95="Walker"),"W","")</f>
        <v>W</v>
      </c>
      <c r="P95" s="7">
        <f>IF(($B95="Runner")*(K95="Retired"),"RR","")</f>
      </c>
      <c r="Q95" s="7">
        <f>IF(($B95="Runner")*(K95&lt;&gt;"Retired")*(K95&lt;&gt;""),"RF","")</f>
      </c>
      <c r="R95" s="7">
        <f>IF(($B95="Runner")*(K95&lt;&gt;"Retired")*(K95=""),"RO","")</f>
      </c>
      <c r="S95" s="7">
        <f>IF(($B95="Runner"),"R","")</f>
      </c>
      <c r="U95" s="6"/>
    </row>
    <row r="96" spans="1:21" ht="12.75">
      <c r="A96" s="7">
        <v>34</v>
      </c>
      <c r="B96" s="7" t="s">
        <v>13</v>
      </c>
      <c r="C96" s="16" t="s">
        <v>61</v>
      </c>
      <c r="D96" s="16" t="s">
        <v>786</v>
      </c>
      <c r="E96" s="9">
        <v>0.29791666666666666</v>
      </c>
      <c r="F96" s="31"/>
      <c r="J96" s="32">
        <v>41496.67300925926</v>
      </c>
      <c r="K96" s="8">
        <v>41496.37509259259</v>
      </c>
      <c r="L96" s="7">
        <f>IF(($B96="Walker")*(K96="Retired"),"WR","")</f>
      </c>
      <c r="M96" s="7" t="str">
        <f>IF(($B96="Walker")*(K96&lt;&gt;"Retired")*(K96&lt;&gt;""),"WF","")</f>
        <v>WF</v>
      </c>
      <c r="N96" s="7">
        <f>IF(($B96="Walker")*(K96&lt;&gt;"Retired")*(K96=""),"WO","")</f>
      </c>
      <c r="O96" s="7" t="str">
        <f>IF(($B96="Walker"),"W","")</f>
        <v>W</v>
      </c>
      <c r="P96" s="7">
        <f>IF(($B96="Runner")*(K96="Retired"),"RR","")</f>
      </c>
      <c r="Q96" s="7">
        <f>IF(($B96="Runner")*(K96&lt;&gt;"Retired")*(K96&lt;&gt;""),"RF","")</f>
      </c>
      <c r="R96" s="7">
        <f>IF(($B96="Runner")*(K96&lt;&gt;"Retired")*(K96=""),"RO","")</f>
      </c>
      <c r="S96" s="7">
        <f>IF(($B96="Runner"),"R","")</f>
      </c>
      <c r="U96" s="6"/>
    </row>
    <row r="97" spans="1:19" ht="12.75">
      <c r="A97" s="7">
        <v>117</v>
      </c>
      <c r="B97" s="7" t="s">
        <v>13</v>
      </c>
      <c r="C97" s="30" t="s">
        <v>829</v>
      </c>
      <c r="D97" s="16" t="s">
        <v>228</v>
      </c>
      <c r="E97" s="9">
        <v>0.29930555555555555</v>
      </c>
      <c r="J97" s="32">
        <v>41496.675150462965</v>
      </c>
      <c r="K97" s="8">
        <v>41496.37584490741</v>
      </c>
      <c r="L97" s="7">
        <f>IF(($B97="Walker")*(K97="Retired"),"WR","")</f>
      </c>
      <c r="M97" s="7" t="str">
        <f>IF(($B97="Walker")*(K97&lt;&gt;"Retired")*(K97&lt;&gt;""),"WF","")</f>
        <v>WF</v>
      </c>
      <c r="N97" s="7">
        <f>IF(($B97="Walker")*(K97&lt;&gt;"Retired")*(K97=""),"WO","")</f>
      </c>
      <c r="O97" s="7" t="str">
        <f>IF(($B97="Walker"),"W","")</f>
        <v>W</v>
      </c>
      <c r="P97" s="7">
        <f>IF(($B97="Runner")*(K97="Retired"),"RR","")</f>
      </c>
      <c r="Q97" s="7">
        <f>IF(($B97="Runner")*(K97&lt;&gt;"Retired")*(K97&lt;&gt;""),"RF","")</f>
      </c>
      <c r="R97" s="7">
        <f>IF(($B97="Runner")*(K97&lt;&gt;"Retired")*(K97=""),"RO","")</f>
      </c>
      <c r="S97" s="7">
        <f>IF(($B97="Runner"),"R","")</f>
      </c>
    </row>
    <row r="98" spans="1:19" ht="12.75">
      <c r="A98" s="7">
        <v>47</v>
      </c>
      <c r="B98" s="7" t="s">
        <v>13</v>
      </c>
      <c r="C98" s="16" t="s">
        <v>278</v>
      </c>
      <c r="D98" s="16" t="s">
        <v>790</v>
      </c>
      <c r="E98" s="9">
        <v>0.30833333333333335</v>
      </c>
      <c r="J98" s="32">
        <v>41496.68614583334</v>
      </c>
      <c r="K98" s="8">
        <v>41496.3778125</v>
      </c>
      <c r="L98" s="7">
        <f>IF(($B98="Walker")*(K98="Retired"),"WR","")</f>
      </c>
      <c r="M98" s="7" t="str">
        <f>IF(($B98="Walker")*(K98&lt;&gt;"Retired")*(K98&lt;&gt;""),"WF","")</f>
        <v>WF</v>
      </c>
      <c r="N98" s="7">
        <f>IF(($B98="Walker")*(K98&lt;&gt;"Retired")*(K98=""),"WO","")</f>
      </c>
      <c r="O98" s="7" t="str">
        <f>IF(($B98="Walker"),"W","")</f>
        <v>W</v>
      </c>
      <c r="P98" s="7">
        <f>IF(($B98="Runner")*(K98="Retired"),"RR","")</f>
      </c>
      <c r="Q98" s="7">
        <f>IF(($B98="Runner")*(K98&lt;&gt;"Retired")*(K98&lt;&gt;""),"RF","")</f>
      </c>
      <c r="R98" s="7">
        <f>IF(($B98="Runner")*(K98&lt;&gt;"Retired")*(K98=""),"RO","")</f>
      </c>
      <c r="S98" s="7">
        <f>IF(($B98="Runner"),"R","")</f>
      </c>
    </row>
    <row r="99" spans="1:21" ht="12.75">
      <c r="A99" s="7">
        <v>48</v>
      </c>
      <c r="B99" s="7" t="s">
        <v>13</v>
      </c>
      <c r="C99" s="16" t="s">
        <v>49</v>
      </c>
      <c r="D99" s="16" t="s">
        <v>25</v>
      </c>
      <c r="E99" s="9">
        <v>0.30833333333333335</v>
      </c>
      <c r="F99" s="33"/>
      <c r="J99" s="32">
        <v>41496.686203703706</v>
      </c>
      <c r="K99" s="8">
        <v>41496.37787037037</v>
      </c>
      <c r="L99" s="7">
        <f>IF(($B99="Walker")*(K99="Retired"),"WR","")</f>
      </c>
      <c r="M99" s="7" t="str">
        <f>IF(($B99="Walker")*(K99&lt;&gt;"Retired")*(K99&lt;&gt;""),"WF","")</f>
        <v>WF</v>
      </c>
      <c r="N99" s="7">
        <f>IF(($B99="Walker")*(K99&lt;&gt;"Retired")*(K99=""),"WO","")</f>
      </c>
      <c r="O99" s="7" t="str">
        <f>IF(($B99="Walker"),"W","")</f>
        <v>W</v>
      </c>
      <c r="P99" s="7">
        <f>IF(($B99="Runner")*(K99="Retired"),"RR","")</f>
      </c>
      <c r="Q99" s="7">
        <f>IF(($B99="Runner")*(K99&lt;&gt;"Retired")*(K99&lt;&gt;""),"RF","")</f>
      </c>
      <c r="R99" s="7">
        <f>IF(($B99="Runner")*(K99&lt;&gt;"Retired")*(K99=""),"RO","")</f>
      </c>
      <c r="S99" s="7">
        <f>IF(($B99="Runner"),"R","")</f>
      </c>
      <c r="U99" s="27"/>
    </row>
    <row r="100" spans="1:19" ht="12.75">
      <c r="A100" s="7">
        <v>149</v>
      </c>
      <c r="B100" s="7" t="s">
        <v>13</v>
      </c>
      <c r="C100" s="30" t="s">
        <v>165</v>
      </c>
      <c r="D100" s="16" t="s">
        <v>166</v>
      </c>
      <c r="E100" s="9">
        <v>0.30416666666666664</v>
      </c>
      <c r="J100" s="32">
        <v>41496.68319444444</v>
      </c>
      <c r="K100" s="8">
        <v>41496.37902777778</v>
      </c>
      <c r="L100" s="7">
        <f>IF(($B100="Walker")*(K100="Retired"),"WR","")</f>
      </c>
      <c r="M100" s="7" t="str">
        <f>IF(($B100="Walker")*(K100&lt;&gt;"Retired")*(K100&lt;&gt;""),"WF","")</f>
        <v>WF</v>
      </c>
      <c r="N100" s="7">
        <f>IF(($B100="Walker")*(K100&lt;&gt;"Retired")*(K100=""),"WO","")</f>
      </c>
      <c r="O100" s="7" t="str">
        <f>IF(($B100="Walker"),"W","")</f>
        <v>W</v>
      </c>
      <c r="P100" s="7">
        <f>IF(($B100="Runner")*(K100="Retired"),"RR","")</f>
      </c>
      <c r="Q100" s="7">
        <f>IF(($B100="Runner")*(K100&lt;&gt;"Retired")*(K100&lt;&gt;""),"RF","")</f>
      </c>
      <c r="R100" s="7">
        <f>IF(($B100="Runner")*(K100&lt;&gt;"Retired")*(K100=""),"RO","")</f>
      </c>
      <c r="S100" s="7">
        <f>IF(($B100="Runner"),"R","")</f>
      </c>
    </row>
    <row r="101" spans="1:19" ht="12.75">
      <c r="A101" s="7">
        <v>88</v>
      </c>
      <c r="B101" s="7" t="s">
        <v>13</v>
      </c>
      <c r="C101" s="30" t="s">
        <v>96</v>
      </c>
      <c r="D101" s="16" t="s">
        <v>97</v>
      </c>
      <c r="E101" s="9">
        <v>0.29375</v>
      </c>
      <c r="J101" s="32">
        <v>41496.67287037037</v>
      </c>
      <c r="K101" s="8">
        <v>41496.37912037037</v>
      </c>
      <c r="L101" s="7">
        <f>IF(($B101="Walker")*(K101="Retired"),"WR","")</f>
      </c>
      <c r="M101" s="7" t="str">
        <f>IF(($B101="Walker")*(K101&lt;&gt;"Retired")*(K101&lt;&gt;""),"WF","")</f>
        <v>WF</v>
      </c>
      <c r="N101" s="7">
        <f>IF(($B101="Walker")*(K101&lt;&gt;"Retired")*(K101=""),"WO","")</f>
      </c>
      <c r="O101" s="7" t="str">
        <f>IF(($B101="Walker"),"W","")</f>
        <v>W</v>
      </c>
      <c r="P101" s="7">
        <f>IF(($B101="Runner")*(K101="Retired"),"RR","")</f>
      </c>
      <c r="Q101" s="7">
        <f>IF(($B101="Runner")*(K101&lt;&gt;"Retired")*(K101&lt;&gt;""),"RF","")</f>
      </c>
      <c r="R101" s="7">
        <f>IF(($B101="Runner")*(K101&lt;&gt;"Retired")*(K101=""),"RO","")</f>
      </c>
      <c r="S101" s="7">
        <f>IF(($B101="Runner"),"R","")</f>
      </c>
    </row>
    <row r="102" spans="1:19" ht="12.75">
      <c r="A102" s="7">
        <v>138</v>
      </c>
      <c r="B102" s="7" t="s">
        <v>13</v>
      </c>
      <c r="C102" s="30" t="s">
        <v>673</v>
      </c>
      <c r="D102" s="16" t="s">
        <v>838</v>
      </c>
      <c r="E102" s="9">
        <v>0.30416666666666664</v>
      </c>
      <c r="J102" s="32">
        <v>41496.6841087963</v>
      </c>
      <c r="K102" s="8">
        <v>41496.37994212963</v>
      </c>
      <c r="L102" s="7">
        <f>IF(($B102="Walker")*(K102="Retired"),"WR","")</f>
      </c>
      <c r="M102" s="7" t="str">
        <f>IF(($B102="Walker")*(K102&lt;&gt;"Retired")*(K102&lt;&gt;""),"WF","")</f>
        <v>WF</v>
      </c>
      <c r="N102" s="7">
        <f>IF(($B102="Walker")*(K102&lt;&gt;"Retired")*(K102=""),"WO","")</f>
      </c>
      <c r="O102" s="7" t="str">
        <f>IF(($B102="Walker"),"W","")</f>
        <v>W</v>
      </c>
      <c r="P102" s="7">
        <f>IF(($B102="Runner")*(K102="Retired"),"RR","")</f>
      </c>
      <c r="Q102" s="7">
        <f>IF(($B102="Runner")*(K102&lt;&gt;"Retired")*(K102&lt;&gt;""),"RF","")</f>
      </c>
      <c r="R102" s="7">
        <f>IF(($B102="Runner")*(K102&lt;&gt;"Retired")*(K102=""),"RO","")</f>
      </c>
      <c r="S102" s="7">
        <f>IF(($B102="Runner"),"R","")</f>
      </c>
    </row>
    <row r="103" spans="1:19" ht="12.75">
      <c r="A103" s="7">
        <v>197</v>
      </c>
      <c r="B103" s="7" t="s">
        <v>13</v>
      </c>
      <c r="C103" s="30" t="s">
        <v>864</v>
      </c>
      <c r="D103" s="16" t="s">
        <v>865</v>
      </c>
      <c r="E103" s="9">
        <v>0.3090277777777778</v>
      </c>
      <c r="J103" s="32">
        <v>41496.69053240741</v>
      </c>
      <c r="K103" s="8">
        <v>41496.38150462963</v>
      </c>
      <c r="L103" s="7">
        <f>IF(($B103="Walker")*(K103="Retired"),"WR","")</f>
      </c>
      <c r="M103" s="7" t="str">
        <f>IF(($B103="Walker")*(K103&lt;&gt;"Retired")*(K103&lt;&gt;""),"WF","")</f>
        <v>WF</v>
      </c>
      <c r="N103" s="7">
        <f>IF(($B103="Walker")*(K103&lt;&gt;"Retired")*(K103=""),"WO","")</f>
      </c>
      <c r="O103" s="7" t="str">
        <f>IF(($B103="Walker"),"W","")</f>
        <v>W</v>
      </c>
      <c r="P103" s="7">
        <f>IF(($B103="Runner")*(K103="Retired"),"RR","")</f>
      </c>
      <c r="Q103" s="7">
        <f>IF(($B103="Runner")*(K103&lt;&gt;"Retired")*(K103&lt;&gt;""),"RF","")</f>
      </c>
      <c r="R103" s="7">
        <f>IF(($B103="Runner")*(K103&lt;&gt;"Retired")*(K103=""),"RO","")</f>
      </c>
      <c r="S103" s="7">
        <f>IF(($B103="Runner"),"R","")</f>
      </c>
    </row>
    <row r="104" spans="1:19" ht="12.75">
      <c r="A104" s="7">
        <v>10</v>
      </c>
      <c r="B104" s="7" t="s">
        <v>13</v>
      </c>
      <c r="C104" s="16" t="s">
        <v>62</v>
      </c>
      <c r="D104" s="16" t="s">
        <v>771</v>
      </c>
      <c r="E104" s="9">
        <v>0.28680555555555554</v>
      </c>
      <c r="J104" s="32">
        <v>41496.66997685185</v>
      </c>
      <c r="K104" s="8">
        <v>41496.38317129629</v>
      </c>
      <c r="L104" s="7">
        <f>IF(($B104="Walker")*(K104="Retired"),"WR","")</f>
      </c>
      <c r="M104" s="7" t="str">
        <f>IF(($B104="Walker")*(K104&lt;&gt;"Retired")*(K104&lt;&gt;""),"WF","")</f>
        <v>WF</v>
      </c>
      <c r="N104" s="7">
        <f>IF(($B104="Walker")*(K104&lt;&gt;"Retired")*(K104=""),"WO","")</f>
      </c>
      <c r="O104" s="7" t="str">
        <f>IF(($B104="Walker"),"W","")</f>
        <v>W</v>
      </c>
      <c r="P104" s="7">
        <f>IF(($B104="Runner")*(K104="Retired"),"RR","")</f>
      </c>
      <c r="Q104" s="7">
        <f>IF(($B104="Runner")*(K104&lt;&gt;"Retired")*(K104&lt;&gt;""),"RF","")</f>
      </c>
      <c r="R104" s="7">
        <f>IF(($B104="Runner")*(K104&lt;&gt;"Retired")*(K104=""),"RO","")</f>
      </c>
      <c r="S104" s="7">
        <f>IF(($B104="Runner"),"R","")</f>
      </c>
    </row>
    <row r="105" spans="1:19" ht="12.75">
      <c r="A105" s="7">
        <v>11</v>
      </c>
      <c r="B105" s="7" t="s">
        <v>13</v>
      </c>
      <c r="C105" s="16" t="s">
        <v>278</v>
      </c>
      <c r="D105" s="16" t="s">
        <v>279</v>
      </c>
      <c r="E105" s="9">
        <v>0.28680555555555554</v>
      </c>
      <c r="J105" s="32">
        <v>41496.670023148145</v>
      </c>
      <c r="K105" s="8">
        <v>41496.38321759259</v>
      </c>
      <c r="L105" s="7">
        <f>IF(($B105="Walker")*(K105="Retired"),"WR","")</f>
      </c>
      <c r="M105" s="7" t="str">
        <f>IF(($B105="Walker")*(K105&lt;&gt;"Retired")*(K105&lt;&gt;""),"WF","")</f>
        <v>WF</v>
      </c>
      <c r="N105" s="7">
        <f>IF(($B105="Walker")*(K105&lt;&gt;"Retired")*(K105=""),"WO","")</f>
      </c>
      <c r="O105" s="7" t="str">
        <f>IF(($B105="Walker"),"W","")</f>
        <v>W</v>
      </c>
      <c r="P105" s="7">
        <f>IF(($B105="Runner")*(K105="Retired"),"RR","")</f>
      </c>
      <c r="Q105" s="7">
        <f>IF(($B105="Runner")*(K105&lt;&gt;"Retired")*(K105&lt;&gt;""),"RF","")</f>
      </c>
      <c r="R105" s="7">
        <f>IF(($B105="Runner")*(K105&lt;&gt;"Retired")*(K105=""),"RO","")</f>
      </c>
      <c r="S105" s="7">
        <f>IF(($B105="Runner"),"R","")</f>
      </c>
    </row>
    <row r="106" spans="1:19" ht="12.75">
      <c r="A106" s="7">
        <v>19</v>
      </c>
      <c r="B106" s="7" t="s">
        <v>13</v>
      </c>
      <c r="C106" s="16" t="s">
        <v>11</v>
      </c>
      <c r="D106" s="16" t="s">
        <v>82</v>
      </c>
      <c r="E106" s="9">
        <v>0.2916666666666667</v>
      </c>
      <c r="J106" s="32">
        <v>41496.675104166665</v>
      </c>
      <c r="K106" s="8">
        <v>41496.3834375</v>
      </c>
      <c r="M106" s="7" t="str">
        <f>IF(($B106="Walker")*(K106&lt;&gt;"Retired")*(K106&lt;&gt;""),"WF","")</f>
        <v>WF</v>
      </c>
      <c r="N106" s="7">
        <f>IF(($B106="Walker")*(K106&lt;&gt;"Retired")*(K106=""),"WO","")</f>
      </c>
      <c r="O106" s="7" t="str">
        <f>IF(($B106="Walker"),"W","")</f>
        <v>W</v>
      </c>
      <c r="P106" s="7">
        <f>IF(($B106="Runner")*(K106="Retired"),"RR","")</f>
      </c>
      <c r="Q106" s="7">
        <f>IF(($B106="Runner")*(K106&lt;&gt;"Retired")*(K106&lt;&gt;""),"RF","")</f>
      </c>
      <c r="R106" s="7">
        <f>IF(($B106="Runner")*(K106&lt;&gt;"Retired")*(K106=""),"RO","")</f>
      </c>
      <c r="S106" s="7">
        <f>IF(($B106="Runner"),"R","")</f>
      </c>
    </row>
    <row r="107" spans="1:19" ht="12.75">
      <c r="A107" s="7">
        <v>124</v>
      </c>
      <c r="B107" s="7" t="s">
        <v>13</v>
      </c>
      <c r="C107" s="30" t="s">
        <v>462</v>
      </c>
      <c r="D107" s="16" t="s">
        <v>833</v>
      </c>
      <c r="E107" s="9">
        <v>0.3013888888888889</v>
      </c>
      <c r="J107" s="32">
        <v>41496.68579861111</v>
      </c>
      <c r="K107" s="8">
        <v>41496.384409722225</v>
      </c>
      <c r="L107" s="7">
        <f>IF(($B107="Walker")*(K107="Retired"),"WR","")</f>
      </c>
      <c r="M107" s="7" t="str">
        <f>IF(($B107="Walker")*(K107&lt;&gt;"Retired")*(K107&lt;&gt;""),"WF","")</f>
        <v>WF</v>
      </c>
      <c r="N107" s="7">
        <f>IF(($B107="Walker")*(K107&lt;&gt;"Retired")*(K107=""),"WO","")</f>
      </c>
      <c r="O107" s="7" t="str">
        <f>IF(($B107="Walker"),"W","")</f>
        <v>W</v>
      </c>
      <c r="P107" s="7">
        <f>IF(($B107="Runner")*(K107="Retired"),"RR","")</f>
      </c>
      <c r="Q107" s="7">
        <f>IF(($B107="Runner")*(K107&lt;&gt;"Retired")*(K107&lt;&gt;""),"RF","")</f>
      </c>
      <c r="R107" s="7">
        <f>IF(($B107="Runner")*(K107&lt;&gt;"Retired")*(K107=""),"RO","")</f>
      </c>
      <c r="S107" s="7">
        <f>IF(($B107="Runner"),"R","")</f>
      </c>
    </row>
    <row r="108" spans="1:19" ht="12.75">
      <c r="A108" s="7">
        <v>123</v>
      </c>
      <c r="B108" s="7" t="s">
        <v>13</v>
      </c>
      <c r="C108" s="30" t="s">
        <v>832</v>
      </c>
      <c r="D108" s="16" t="s">
        <v>154</v>
      </c>
      <c r="E108" s="9">
        <v>0.3013888888888889</v>
      </c>
      <c r="J108" s="32">
        <v>41496.68587962963</v>
      </c>
      <c r="K108" s="8">
        <v>41496.38449074074</v>
      </c>
      <c r="L108" s="7">
        <f>IF(($B108="Walker")*(K108="Retired"),"WR","")</f>
      </c>
      <c r="M108" s="7" t="str">
        <f>IF(($B108="Walker")*(K108&lt;&gt;"Retired")*(K108&lt;&gt;""),"WF","")</f>
        <v>WF</v>
      </c>
      <c r="N108" s="7">
        <f>IF(($B108="Walker")*(K108&lt;&gt;"Retired")*(K108=""),"WO","")</f>
      </c>
      <c r="O108" s="7" t="str">
        <f>IF(($B108="Walker"),"W","")</f>
        <v>W</v>
      </c>
      <c r="P108" s="7">
        <f>IF(($B108="Runner")*(K108="Retired"),"RR","")</f>
      </c>
      <c r="Q108" s="7">
        <f>IF(($B108="Runner")*(K108&lt;&gt;"Retired")*(K108&lt;&gt;""),"RF","")</f>
      </c>
      <c r="R108" s="7">
        <f>IF(($B108="Runner")*(K108&lt;&gt;"Retired")*(K108=""),"RO","")</f>
      </c>
      <c r="S108" s="7">
        <f>IF(($B108="Runner"),"R","")</f>
      </c>
    </row>
    <row r="109" spans="1:19" ht="12.75">
      <c r="A109" s="7">
        <v>234</v>
      </c>
      <c r="B109" s="7" t="s">
        <v>13</v>
      </c>
      <c r="C109" s="30" t="s">
        <v>128</v>
      </c>
      <c r="D109" s="16" t="s">
        <v>896</v>
      </c>
      <c r="E109" s="9">
        <v>0.31666666666666665</v>
      </c>
      <c r="F109" s="16"/>
      <c r="G109" s="16"/>
      <c r="J109" s="32">
        <v>41496.704247685186</v>
      </c>
      <c r="K109" s="8">
        <v>41496.38758101852</v>
      </c>
      <c r="L109" s="7">
        <f>IF(($B109="Walker")*(K109="Retired"),"WR","")</f>
      </c>
      <c r="M109" s="7" t="str">
        <f>IF(($B109="Walker")*(K109&lt;&gt;"Retired")*(K109&lt;&gt;""),"WF","")</f>
        <v>WF</v>
      </c>
      <c r="N109" s="7">
        <f>IF(($B109="Walker")*(K109&lt;&gt;"Retired")*(K109=""),"WO","")</f>
      </c>
      <c r="O109" s="7" t="str">
        <f>IF(($B109="Walker"),"W","")</f>
        <v>W</v>
      </c>
      <c r="P109" s="7">
        <f>IF(($B109="Runner")*(K109="Retired"),"RR","")</f>
      </c>
      <c r="Q109" s="7">
        <f>IF(($B109="Runner")*(K109&lt;&gt;"Retired")*(K109&lt;&gt;""),"RF","")</f>
      </c>
      <c r="R109" s="7">
        <f>IF(($B109="Runner")*(K109&lt;&gt;"Retired")*(K109=""),"RO","")</f>
      </c>
      <c r="S109" s="7">
        <f>IF(($B109="Runner"),"R","")</f>
      </c>
    </row>
    <row r="110" spans="1:19" ht="12.75">
      <c r="A110" s="7">
        <v>235</v>
      </c>
      <c r="B110" s="7" t="s">
        <v>13</v>
      </c>
      <c r="C110" s="30" t="s">
        <v>10</v>
      </c>
      <c r="D110" s="16" t="s">
        <v>897</v>
      </c>
      <c r="E110" s="9">
        <v>0.31666666666666665</v>
      </c>
      <c r="F110" s="16"/>
      <c r="G110" s="16"/>
      <c r="J110" s="32">
        <v>41496.70429398148</v>
      </c>
      <c r="K110" s="8">
        <v>41496.38762731481</v>
      </c>
      <c r="L110" s="7">
        <f>IF(($B110="Walker")*(K110="Retired"),"WR","")</f>
      </c>
      <c r="M110" s="7" t="str">
        <f>IF(($B110="Walker")*(K110&lt;&gt;"Retired")*(K110&lt;&gt;""),"WF","")</f>
        <v>WF</v>
      </c>
      <c r="N110" s="7">
        <f>IF(($B110="Walker")*(K110&lt;&gt;"Retired")*(K110=""),"WO","")</f>
      </c>
      <c r="O110" s="7" t="str">
        <f>IF(($B110="Walker"),"W","")</f>
        <v>W</v>
      </c>
      <c r="P110" s="7">
        <f>IF(($B110="Runner")*(K110="Retired"),"RR","")</f>
      </c>
      <c r="Q110" s="7">
        <f>IF(($B110="Runner")*(K110&lt;&gt;"Retired")*(K110&lt;&gt;""),"RF","")</f>
      </c>
      <c r="R110" s="7">
        <f>IF(($B110="Runner")*(K110&lt;&gt;"Retired")*(K110=""),"RO","")</f>
      </c>
      <c r="S110" s="7">
        <f>IF(($B110="Runner"),"R","")</f>
      </c>
    </row>
    <row r="111" spans="1:19" ht="12.75">
      <c r="A111" s="7">
        <v>190</v>
      </c>
      <c r="B111" s="7" t="s">
        <v>13</v>
      </c>
      <c r="C111" s="30" t="s">
        <v>6</v>
      </c>
      <c r="D111" s="16" t="s">
        <v>120</v>
      </c>
      <c r="E111" s="9">
        <v>0.31527777777777777</v>
      </c>
      <c r="J111" s="32">
        <v>41496.704409722224</v>
      </c>
      <c r="K111" s="8">
        <v>41496.389131944445</v>
      </c>
      <c r="L111" s="7">
        <f>IF(($B111="Walker")*(K111="Retired"),"WR","")</f>
      </c>
      <c r="M111" s="7" t="str">
        <f>IF(($B111="Walker")*(K111&lt;&gt;"Retired")*(K111&lt;&gt;""),"WF","")</f>
        <v>WF</v>
      </c>
      <c r="N111" s="7">
        <f>IF(($B111="Walker")*(K111&lt;&gt;"Retired")*(K111=""),"WO","")</f>
      </c>
      <c r="O111" s="7" t="str">
        <f>IF(($B111="Walker"),"W","")</f>
        <v>W</v>
      </c>
      <c r="P111" s="7">
        <f>IF(($B111="Runner")*(K111="Retired"),"RR","")</f>
      </c>
      <c r="Q111" s="7">
        <f>IF(($B111="Runner")*(K111&lt;&gt;"Retired")*(K111&lt;&gt;""),"RF","")</f>
      </c>
      <c r="R111" s="7">
        <f>IF(($B111="Runner")*(K111&lt;&gt;"Retired")*(K111=""),"RO","")</f>
      </c>
      <c r="S111" s="7">
        <f>IF(($B111="Runner"),"R","")</f>
      </c>
    </row>
    <row r="112" spans="1:19" ht="12.75">
      <c r="A112" s="7">
        <v>41</v>
      </c>
      <c r="B112" s="7" t="s">
        <v>13</v>
      </c>
      <c r="C112" s="16" t="s">
        <v>68</v>
      </c>
      <c r="D112" s="16" t="s">
        <v>539</v>
      </c>
      <c r="E112" s="9">
        <v>0.29097222222222224</v>
      </c>
      <c r="F112" s="31"/>
      <c r="J112" s="32">
        <v>41496.682662037034</v>
      </c>
      <c r="K112" s="8">
        <v>41496.391689814816</v>
      </c>
      <c r="L112" s="7">
        <f>IF(($B112="Walker")*(K112="Retired"),"WR","")</f>
      </c>
      <c r="M112" s="7" t="str">
        <f>IF(($B112="Walker")*(K112&lt;&gt;"Retired")*(K112&lt;&gt;""),"WF","")</f>
        <v>WF</v>
      </c>
      <c r="N112" s="7">
        <f>IF(($B112="Walker")*(K112&lt;&gt;"Retired")*(K112=""),"WO","")</f>
      </c>
      <c r="O112" s="7" t="str">
        <f>IF(($B112="Walker"),"W","")</f>
        <v>W</v>
      </c>
      <c r="P112" s="7">
        <f>IF(($B112="Runner")*(K112="Retired"),"RR","")</f>
      </c>
      <c r="Q112" s="7">
        <f>IF(($B112="Runner")*(K112&lt;&gt;"Retired")*(K112&lt;&gt;""),"RF","")</f>
      </c>
      <c r="R112" s="7">
        <f>IF(($B112="Runner")*(K112&lt;&gt;"Retired")*(K112=""),"RO","")</f>
      </c>
      <c r="S112" s="7">
        <f>IF(($B112="Runner"),"R","")</f>
      </c>
    </row>
    <row r="113" spans="1:19" ht="12.75">
      <c r="A113" s="7">
        <v>42</v>
      </c>
      <c r="B113" s="7" t="s">
        <v>13</v>
      </c>
      <c r="C113" s="16" t="s">
        <v>68</v>
      </c>
      <c r="D113" s="16" t="s">
        <v>540</v>
      </c>
      <c r="E113" s="9">
        <v>0.29097222222222224</v>
      </c>
      <c r="F113" s="31"/>
      <c r="J113" s="32">
        <v>41496.682708333334</v>
      </c>
      <c r="K113" s="8">
        <v>41496.39173611111</v>
      </c>
      <c r="L113" s="7">
        <f>IF(($B113="Walker")*(K113="Retired"),"WR","")</f>
      </c>
      <c r="M113" s="7" t="str">
        <f>IF(($B113="Walker")*(K113&lt;&gt;"Retired")*(K113&lt;&gt;""),"WF","")</f>
        <v>WF</v>
      </c>
      <c r="N113" s="7">
        <f>IF(($B113="Walker")*(K113&lt;&gt;"Retired")*(K113=""),"WO","")</f>
      </c>
      <c r="O113" s="7" t="str">
        <f>IF(($B113="Walker"),"W","")</f>
        <v>W</v>
      </c>
      <c r="P113" s="7">
        <f>IF(($B113="Runner")*(K113="Retired"),"RR","")</f>
      </c>
      <c r="Q113" s="7">
        <f>IF(($B113="Runner")*(K113&lt;&gt;"Retired")*(K113&lt;&gt;""),"RF","")</f>
      </c>
      <c r="R113" s="7">
        <f>IF(($B113="Runner")*(K113&lt;&gt;"Retired")*(K113=""),"RO","")</f>
      </c>
      <c r="S113" s="7">
        <f>IF(($B113="Runner"),"R","")</f>
      </c>
    </row>
    <row r="114" spans="1:19" ht="12.75">
      <c r="A114" s="7">
        <v>251</v>
      </c>
      <c r="B114" s="7" t="s">
        <v>13</v>
      </c>
      <c r="C114" s="30" t="s">
        <v>901</v>
      </c>
      <c r="D114" s="16" t="s">
        <v>395</v>
      </c>
      <c r="E114" s="9">
        <v>0.3298611111111111</v>
      </c>
      <c r="F114" s="16"/>
      <c r="G114" s="16"/>
      <c r="J114" s="32">
        <v>41496.722349537034</v>
      </c>
      <c r="K114" s="8">
        <v>41496.392488425925</v>
      </c>
      <c r="L114" s="7">
        <f>IF(($B114="Walker")*(K114="Retired"),"WR","")</f>
      </c>
      <c r="M114" s="7" t="str">
        <f>IF(($B114="Walker")*(K114&lt;&gt;"Retired")*(K114&lt;&gt;""),"WF","")</f>
        <v>WF</v>
      </c>
      <c r="N114" s="7">
        <f>IF(($B114="Walker")*(K114&lt;&gt;"Retired")*(K114=""),"WO","")</f>
      </c>
      <c r="O114" s="7" t="str">
        <f>IF(($B114="Walker"),"W","")</f>
        <v>W</v>
      </c>
      <c r="P114" s="7">
        <f>IF(($B114="Runner")*(K114="Retired"),"RR","")</f>
      </c>
      <c r="Q114" s="7">
        <f>IF(($B114="Runner")*(K114&lt;&gt;"Retired")*(K114&lt;&gt;""),"RF","")</f>
      </c>
      <c r="R114" s="7">
        <f>IF(($B114="Runner")*(K114&lt;&gt;"Retired")*(K114=""),"RO","")</f>
      </c>
      <c r="S114" s="7">
        <f>IF(($B114="Runner"),"R","")</f>
      </c>
    </row>
    <row r="115" spans="1:19" ht="12.75">
      <c r="A115" s="7">
        <v>77</v>
      </c>
      <c r="B115" s="7" t="s">
        <v>13</v>
      </c>
      <c r="C115" s="30" t="s">
        <v>628</v>
      </c>
      <c r="D115" s="16" t="s">
        <v>250</v>
      </c>
      <c r="E115" s="9">
        <v>0.2916666666666667</v>
      </c>
      <c r="J115" s="32">
        <v>41496.684212962966</v>
      </c>
      <c r="K115" s="8">
        <v>41496.392546296294</v>
      </c>
      <c r="L115" s="7">
        <f>IF(($B115="Walker")*(K115="Retired"),"WR","")</f>
      </c>
      <c r="M115" s="7" t="str">
        <f>IF(($B115="Walker")*(K115&lt;&gt;"Retired")*(K115&lt;&gt;""),"WF","")</f>
        <v>WF</v>
      </c>
      <c r="N115" s="7">
        <f>IF(($B115="Walker")*(K115&lt;&gt;"Retired")*(K115=""),"WO","")</f>
      </c>
      <c r="O115" s="7" t="str">
        <f>IF(($B115="Walker"),"W","")</f>
        <v>W</v>
      </c>
      <c r="P115" s="7">
        <f>IF(($B115="Runner")*(K115="Retired"),"RR","")</f>
      </c>
      <c r="Q115" s="7">
        <f>IF(($B115="Runner")*(K115&lt;&gt;"Retired")*(K115&lt;&gt;""),"RF","")</f>
      </c>
      <c r="R115" s="7">
        <f>IF(($B115="Runner")*(K115&lt;&gt;"Retired")*(K115=""),"RO","")</f>
      </c>
      <c r="S115" s="7">
        <f>IF(($B115="Runner"),"R","")</f>
      </c>
    </row>
    <row r="116" spans="1:19" ht="12.75">
      <c r="A116" s="7">
        <v>252</v>
      </c>
      <c r="B116" s="7" t="s">
        <v>13</v>
      </c>
      <c r="C116" s="30" t="s">
        <v>192</v>
      </c>
      <c r="D116" s="16" t="s">
        <v>395</v>
      </c>
      <c r="E116" s="9">
        <v>0.3298611111111111</v>
      </c>
      <c r="F116" s="16"/>
      <c r="G116" s="16"/>
      <c r="J116" s="32">
        <v>41496.725486111114</v>
      </c>
      <c r="K116" s="8">
        <v>41496.395625</v>
      </c>
      <c r="L116" s="7">
        <f>IF(($B116="Walker")*(K116="Retired"),"WR","")</f>
      </c>
      <c r="M116" s="7" t="str">
        <f>IF(($B116="Walker")*(K116&lt;&gt;"Retired")*(K116&lt;&gt;""),"WF","")</f>
        <v>WF</v>
      </c>
      <c r="N116" s="7">
        <f>IF(($B116="Walker")*(K116&lt;&gt;"Retired")*(K116=""),"WO","")</f>
      </c>
      <c r="O116" s="7" t="str">
        <f>IF(($B116="Walker"),"W","")</f>
        <v>W</v>
      </c>
      <c r="P116" s="7">
        <f>IF(($B116="Runner")*(K116="Retired"),"RR","")</f>
      </c>
      <c r="Q116" s="7">
        <f>IF(($B116="Runner")*(K116&lt;&gt;"Retired")*(K116&lt;&gt;""),"RF","")</f>
      </c>
      <c r="R116" s="7">
        <f>IF(($B116="Runner")*(K116&lt;&gt;"Retired")*(K116=""),"RO","")</f>
      </c>
      <c r="S116" s="7">
        <f>IF(($B116="Runner"),"R","")</f>
      </c>
    </row>
    <row r="117" spans="1:19" ht="12.75">
      <c r="A117" s="7">
        <v>274</v>
      </c>
      <c r="B117" s="7" t="s">
        <v>13</v>
      </c>
      <c r="C117" s="30" t="s">
        <v>8</v>
      </c>
      <c r="D117" s="16" t="s">
        <v>108</v>
      </c>
      <c r="E117" s="9">
        <v>0.34375</v>
      </c>
      <c r="F117" s="16"/>
      <c r="G117" s="16"/>
      <c r="J117" s="32">
        <v>41496.74037037037</v>
      </c>
      <c r="K117" s="8">
        <v>41496.39662037037</v>
      </c>
      <c r="L117" s="7">
        <f>IF(($B117="Walker")*(K117="Retired"),"WR","")</f>
      </c>
      <c r="M117" s="7" t="str">
        <f>IF(($B117="Walker")*(K117&lt;&gt;"Retired")*(K117&lt;&gt;""),"WF","")</f>
        <v>WF</v>
      </c>
      <c r="N117" s="7">
        <f>IF(($B117="Walker")*(K117&lt;&gt;"Retired")*(K117=""),"WO","")</f>
      </c>
      <c r="O117" s="7" t="str">
        <f>IF(($B117="Walker"),"W","")</f>
        <v>W</v>
      </c>
      <c r="P117" s="7">
        <f>IF(($B117="Runner")*(K117="Retired"),"RR","")</f>
      </c>
      <c r="Q117" s="7">
        <f>IF(($B117="Runner")*(K117&lt;&gt;"Retired")*(K117&lt;&gt;""),"RF","")</f>
      </c>
      <c r="R117" s="7">
        <f>IF(($B117="Runner")*(K117&lt;&gt;"Retired")*(K117=""),"RO","")</f>
      </c>
      <c r="S117" s="7">
        <f>IF(($B117="Runner"),"R","")</f>
      </c>
    </row>
    <row r="118" spans="1:19" ht="12.75">
      <c r="A118" s="7">
        <v>236</v>
      </c>
      <c r="B118" s="7" t="s">
        <v>13</v>
      </c>
      <c r="C118" s="30" t="s">
        <v>5</v>
      </c>
      <c r="D118" s="16" t="s">
        <v>43</v>
      </c>
      <c r="E118" s="9">
        <v>0.32083333333333336</v>
      </c>
      <c r="F118" s="16"/>
      <c r="G118" s="16"/>
      <c r="J118" s="32">
        <v>41496.7175</v>
      </c>
      <c r="K118" s="8">
        <v>41496.39666666667</v>
      </c>
      <c r="L118" s="7">
        <f>IF(($B118="Walker")*(K118="Retired"),"WR","")</f>
      </c>
      <c r="M118" s="7" t="str">
        <f>IF(($B118="Walker")*(K118&lt;&gt;"Retired")*(K118&lt;&gt;""),"WF","")</f>
        <v>WF</v>
      </c>
      <c r="N118" s="7">
        <f>IF(($B118="Walker")*(K118&lt;&gt;"Retired")*(K118=""),"WO","")</f>
      </c>
      <c r="O118" s="7" t="str">
        <f>IF(($B118="Walker"),"W","")</f>
        <v>W</v>
      </c>
      <c r="P118" s="7">
        <f>IF(($B118="Runner")*(K118="Retired"),"RR","")</f>
      </c>
      <c r="Q118" s="7">
        <f>IF(($B118="Runner")*(K118&lt;&gt;"Retired")*(K118&lt;&gt;""),"RF","")</f>
      </c>
      <c r="R118" s="7">
        <f>IF(($B118="Runner")*(K118&lt;&gt;"Retired")*(K118=""),"RO","")</f>
      </c>
      <c r="S118" s="7">
        <f>IF(($B118="Runner"),"R","")</f>
      </c>
    </row>
    <row r="119" spans="1:19" ht="12.75">
      <c r="A119" s="7">
        <v>237</v>
      </c>
      <c r="B119" s="7" t="s">
        <v>13</v>
      </c>
      <c r="C119" s="30" t="s">
        <v>185</v>
      </c>
      <c r="D119" s="16" t="s">
        <v>110</v>
      </c>
      <c r="E119" s="9">
        <v>0.32083333333333336</v>
      </c>
      <c r="F119" s="16"/>
      <c r="G119" s="16"/>
      <c r="J119" s="32">
        <v>41496.71758101852</v>
      </c>
      <c r="K119" s="8">
        <v>41496.39674768518</v>
      </c>
      <c r="L119" s="7">
        <f>IF(($B119="Walker")*(K119="Retired"),"WR","")</f>
      </c>
      <c r="M119" s="7" t="str">
        <f>IF(($B119="Walker")*(K119&lt;&gt;"Retired")*(K119&lt;&gt;""),"WF","")</f>
        <v>WF</v>
      </c>
      <c r="N119" s="7">
        <f>IF(($B119="Walker")*(K119&lt;&gt;"Retired")*(K119=""),"WO","")</f>
      </c>
      <c r="O119" s="7" t="str">
        <f>IF(($B119="Walker"),"W","")</f>
        <v>W</v>
      </c>
      <c r="P119" s="7">
        <f>IF(($B119="Runner")*(K119="Retired"),"RR","")</f>
      </c>
      <c r="Q119" s="7">
        <f>IF(($B119="Runner")*(K119&lt;&gt;"Retired")*(K119&lt;&gt;""),"RF","")</f>
      </c>
      <c r="R119" s="7">
        <f>IF(($B119="Runner")*(K119&lt;&gt;"Retired")*(K119=""),"RO","")</f>
      </c>
      <c r="S119" s="7">
        <f>IF(($B119="Runner"),"R","")</f>
      </c>
    </row>
    <row r="120" spans="1:19" ht="12.75">
      <c r="A120" s="7">
        <v>83</v>
      </c>
      <c r="B120" s="7" t="s">
        <v>13</v>
      </c>
      <c r="C120" s="30" t="s">
        <v>78</v>
      </c>
      <c r="D120" s="16" t="s">
        <v>54</v>
      </c>
      <c r="E120" s="9">
        <v>0.29305555555555557</v>
      </c>
      <c r="J120" s="32">
        <v>41496.69084490741</v>
      </c>
      <c r="K120" s="8">
        <v>41496.39778935185</v>
      </c>
      <c r="L120" s="7">
        <f>IF(($B120="Walker")*(K120="Retired"),"WR","")</f>
      </c>
      <c r="M120" s="7" t="str">
        <f>IF(($B120="Walker")*(K120&lt;&gt;"Retired")*(K120&lt;&gt;""),"WF","")</f>
        <v>WF</v>
      </c>
      <c r="N120" s="7">
        <f>IF(($B120="Walker")*(K120&lt;&gt;"Retired")*(K120=""),"WO","")</f>
      </c>
      <c r="O120" s="7" t="str">
        <f>IF(($B120="Walker"),"W","")</f>
        <v>W</v>
      </c>
      <c r="P120" s="7">
        <f>IF(($B120="Runner")*(K120="Retired"),"RR","")</f>
      </c>
      <c r="Q120" s="7">
        <f>IF(($B120="Runner")*(K120&lt;&gt;"Retired")*(K120&lt;&gt;""),"RF","")</f>
      </c>
      <c r="R120" s="7">
        <f>IF(($B120="Runner")*(K120&lt;&gt;"Retired")*(K120=""),"RO","")</f>
      </c>
      <c r="S120" s="7">
        <f>IF(($B120="Runner"),"R","")</f>
      </c>
    </row>
    <row r="121" spans="1:19" ht="12.75">
      <c r="A121" s="7">
        <v>85</v>
      </c>
      <c r="B121" s="7" t="s">
        <v>13</v>
      </c>
      <c r="C121" s="30" t="s">
        <v>370</v>
      </c>
      <c r="D121" s="16" t="s">
        <v>54</v>
      </c>
      <c r="E121" s="9">
        <v>0.29305555555555557</v>
      </c>
      <c r="J121" s="32">
        <v>41496.6908912037</v>
      </c>
      <c r="K121" s="8">
        <v>41496.397835648146</v>
      </c>
      <c r="L121" s="7">
        <f>IF(($B121="Walker")*(K121="Retired"),"WR","")</f>
      </c>
      <c r="M121" s="7" t="str">
        <f>IF(($B121="Walker")*(K121&lt;&gt;"Retired")*(K121&lt;&gt;""),"WF","")</f>
        <v>WF</v>
      </c>
      <c r="N121" s="7">
        <f>IF(($B121="Walker")*(K121&lt;&gt;"Retired")*(K121=""),"WO","")</f>
      </c>
      <c r="O121" s="7" t="str">
        <f>IF(($B121="Walker"),"W","")</f>
        <v>W</v>
      </c>
      <c r="P121" s="7">
        <f>IF(($B121="Runner")*(K121="Retired"),"RR","")</f>
      </c>
      <c r="Q121" s="7">
        <f>IF(($B121="Runner")*(K121&lt;&gt;"Retired")*(K121&lt;&gt;""),"RF","")</f>
      </c>
      <c r="R121" s="7">
        <f>IF(($B121="Runner")*(K121&lt;&gt;"Retired")*(K121=""),"RO","")</f>
      </c>
      <c r="S121" s="7">
        <f>IF(($B121="Runner"),"R","")</f>
      </c>
    </row>
    <row r="122" spans="1:19" ht="12.75">
      <c r="A122" s="7">
        <v>250</v>
      </c>
      <c r="B122" s="7" t="s">
        <v>13</v>
      </c>
      <c r="C122" s="30" t="s">
        <v>163</v>
      </c>
      <c r="D122" s="16" t="s">
        <v>718</v>
      </c>
      <c r="E122" s="9">
        <v>0.3229166666666667</v>
      </c>
      <c r="F122" s="16"/>
      <c r="G122" s="16"/>
      <c r="J122" s="32">
        <v>41496.72226851852</v>
      </c>
      <c r="K122" s="8">
        <v>41496.399351851855</v>
      </c>
      <c r="L122" s="7">
        <f>IF(($B122="Walker")*(K122="Retired"),"WR","")</f>
      </c>
      <c r="M122" s="7" t="str">
        <f>IF(($B122="Walker")*(K122&lt;&gt;"Retired")*(K122&lt;&gt;""),"WF","")</f>
        <v>WF</v>
      </c>
      <c r="N122" s="7">
        <f>IF(($B122="Walker")*(K122&lt;&gt;"Retired")*(K122=""),"WO","")</f>
      </c>
      <c r="O122" s="7" t="str">
        <f>IF(($B122="Walker"),"W","")</f>
        <v>W</v>
      </c>
      <c r="P122" s="7">
        <f>IF(($B122="Runner")*(K122="Retired"),"RR","")</f>
      </c>
      <c r="Q122" s="7">
        <f>IF(($B122="Runner")*(K122&lt;&gt;"Retired")*(K122&lt;&gt;""),"RF","")</f>
      </c>
      <c r="R122" s="7">
        <f>IF(($B122="Runner")*(K122&lt;&gt;"Retired")*(K122=""),"RO","")</f>
      </c>
      <c r="S122" s="7">
        <f>IF(($B122="Runner"),"R","")</f>
      </c>
    </row>
    <row r="123" spans="1:19" ht="12.75">
      <c r="A123" s="7">
        <v>200</v>
      </c>
      <c r="B123" s="7" t="s">
        <v>13</v>
      </c>
      <c r="C123" s="30" t="s">
        <v>49</v>
      </c>
      <c r="D123" s="16" t="s">
        <v>253</v>
      </c>
      <c r="E123" s="9">
        <v>0.30972222222222223</v>
      </c>
      <c r="J123" s="32">
        <v>41496.71434027778</v>
      </c>
      <c r="K123" s="8">
        <v>41496.40461805555</v>
      </c>
      <c r="L123" s="7">
        <f>IF(($B123="Walker")*(K123="Retired"),"WR","")</f>
      </c>
      <c r="M123" s="7" t="str">
        <f>IF(($B123="Walker")*(K123&lt;&gt;"Retired")*(K123&lt;&gt;""),"WF","")</f>
        <v>WF</v>
      </c>
      <c r="N123" s="7">
        <f>IF(($B123="Walker")*(K123&lt;&gt;"Retired")*(K123=""),"WO","")</f>
      </c>
      <c r="O123" s="7" t="str">
        <f>IF(($B123="Walker"),"W","")</f>
        <v>W</v>
      </c>
      <c r="P123" s="7">
        <f>IF(($B123="Runner")*(K123="Retired"),"RR","")</f>
      </c>
      <c r="Q123" s="7">
        <f>IF(($B123="Runner")*(K123&lt;&gt;"Retired")*(K123&lt;&gt;""),"RF","")</f>
      </c>
      <c r="R123" s="7">
        <f>IF(($B123="Runner")*(K123&lt;&gt;"Retired")*(K123=""),"RO","")</f>
      </c>
      <c r="S123" s="7">
        <f>IF(($B123="Runner"),"R","")</f>
      </c>
    </row>
    <row r="124" spans="1:21" ht="12.75">
      <c r="A124" s="7">
        <v>199</v>
      </c>
      <c r="B124" s="7" t="s">
        <v>13</v>
      </c>
      <c r="C124" s="30" t="s">
        <v>15</v>
      </c>
      <c r="D124" s="16" t="s">
        <v>318</v>
      </c>
      <c r="E124" s="9">
        <v>0.30972222222222223</v>
      </c>
      <c r="J124" s="32">
        <v>41496.71461805556</v>
      </c>
      <c r="K124" s="8">
        <v>41496.40489583334</v>
      </c>
      <c r="L124" s="7">
        <f>IF(($B124="Walker")*(K124="Retired"),"WR","")</f>
      </c>
      <c r="M124" s="7" t="str">
        <f>IF(($B124="Walker")*(K124&lt;&gt;"Retired")*(K124&lt;&gt;""),"WF","")</f>
        <v>WF</v>
      </c>
      <c r="N124" s="7">
        <f>IF(($B124="Walker")*(K124&lt;&gt;"Retired")*(K124=""),"WO","")</f>
      </c>
      <c r="O124" s="7" t="str">
        <f>IF(($B124="Walker"),"W","")</f>
        <v>W</v>
      </c>
      <c r="P124" s="7">
        <f>IF(($B124="Runner")*(K124="Retired"),"RR","")</f>
      </c>
      <c r="Q124" s="7">
        <f>IF(($B124="Runner")*(K124&lt;&gt;"Retired")*(K124&lt;&gt;""),"RF","")</f>
      </c>
      <c r="R124" s="7">
        <f>IF(($B124="Runner")*(K124&lt;&gt;"Retired")*(K124=""),"RO","")</f>
      </c>
      <c r="S124" s="7">
        <f>IF(($B124="Runner"),"R","")</f>
      </c>
      <c r="U124" s="27"/>
    </row>
    <row r="125" spans="1:19" ht="12.75">
      <c r="A125" s="7">
        <v>111</v>
      </c>
      <c r="B125" s="7" t="s">
        <v>13</v>
      </c>
      <c r="C125" s="30" t="s">
        <v>826</v>
      </c>
      <c r="D125" s="16" t="s">
        <v>25</v>
      </c>
      <c r="E125" s="9">
        <v>0.2972222222222222</v>
      </c>
      <c r="J125" s="32">
        <v>41496.702523148146</v>
      </c>
      <c r="K125" s="8">
        <v>41496.40530092592</v>
      </c>
      <c r="L125" s="7">
        <f>IF(($B125="Walker")*(K125="Retired"),"WR","")</f>
      </c>
      <c r="M125" s="7" t="str">
        <f>IF(($B125="Walker")*(K125&lt;&gt;"Retired")*(K125&lt;&gt;""),"WF","")</f>
        <v>WF</v>
      </c>
      <c r="N125" s="7">
        <f>IF(($B125="Walker")*(K125&lt;&gt;"Retired")*(K125=""),"WO","")</f>
      </c>
      <c r="O125" s="7" t="str">
        <f>IF(($B125="Walker"),"W","")</f>
        <v>W</v>
      </c>
      <c r="P125" s="7">
        <f>IF(($B125="Runner")*(K125="Retired"),"RR","")</f>
      </c>
      <c r="Q125" s="7">
        <f>IF(($B125="Runner")*(K125&lt;&gt;"Retired")*(K125&lt;&gt;""),"RF","")</f>
      </c>
      <c r="R125" s="7">
        <f>IF(($B125="Runner")*(K125&lt;&gt;"Retired")*(K125=""),"RO","")</f>
      </c>
      <c r="S125" s="7">
        <f>IF(($B125="Runner"),"R","")</f>
      </c>
    </row>
    <row r="126" spans="1:19" ht="12.75">
      <c r="A126" s="7">
        <v>112</v>
      </c>
      <c r="B126" s="7" t="s">
        <v>13</v>
      </c>
      <c r="C126" s="30" t="s">
        <v>76</v>
      </c>
      <c r="D126" s="16" t="s">
        <v>827</v>
      </c>
      <c r="E126" s="9">
        <v>0.2972222222222222</v>
      </c>
      <c r="J126" s="32">
        <v>41496.702581018515</v>
      </c>
      <c r="K126" s="8">
        <v>41496.4053587963</v>
      </c>
      <c r="L126" s="7">
        <f>IF(($B126="Walker")*(K126="Retired"),"WR","")</f>
      </c>
      <c r="M126" s="7" t="str">
        <f>IF(($B126="Walker")*(K126&lt;&gt;"Retired")*(K126&lt;&gt;""),"WF","")</f>
        <v>WF</v>
      </c>
      <c r="N126" s="7">
        <f>IF(($B126="Walker")*(K126&lt;&gt;"Retired")*(K126=""),"WO","")</f>
      </c>
      <c r="O126" s="7" t="str">
        <f>IF(($B126="Walker"),"W","")</f>
        <v>W</v>
      </c>
      <c r="P126" s="7">
        <f>IF(($B126="Runner")*(K126="Retired"),"RR","")</f>
      </c>
      <c r="Q126" s="7">
        <f>IF(($B126="Runner")*(K126&lt;&gt;"Retired")*(K126&lt;&gt;""),"RF","")</f>
      </c>
      <c r="R126" s="7">
        <f>IF(($B126="Runner")*(K126&lt;&gt;"Retired")*(K126=""),"RO","")</f>
      </c>
      <c r="S126" s="7">
        <f>IF(($B126="Runner"),"R","")</f>
      </c>
    </row>
    <row r="127" spans="1:19" ht="12.75">
      <c r="A127" s="7">
        <v>66</v>
      </c>
      <c r="B127" s="7" t="s">
        <v>13</v>
      </c>
      <c r="C127" s="30" t="s">
        <v>276</v>
      </c>
      <c r="D127" s="16" t="s">
        <v>797</v>
      </c>
      <c r="E127" s="9">
        <v>0.29583333333333334</v>
      </c>
      <c r="J127" s="32">
        <v>41496.701736111114</v>
      </c>
      <c r="K127" s="8">
        <v>41496.40590277778</v>
      </c>
      <c r="L127" s="7">
        <f>IF(($B127="Walker")*(K127="Retired"),"WR","")</f>
      </c>
      <c r="M127" s="7" t="str">
        <f>IF(($B127="Walker")*(K127&lt;&gt;"Retired")*(K127&lt;&gt;""),"WF","")</f>
        <v>WF</v>
      </c>
      <c r="N127" s="7">
        <f>IF(($B127="Walker")*(K127&lt;&gt;"Retired")*(K127=""),"WO","")</f>
      </c>
      <c r="O127" s="7" t="str">
        <f>IF(($B127="Walker"),"W","")</f>
        <v>W</v>
      </c>
      <c r="P127" s="7">
        <f>IF(($B127="Runner")*(K127="Retired"),"RR","")</f>
      </c>
      <c r="Q127" s="7">
        <f>IF(($B127="Runner")*(K127&lt;&gt;"Retired")*(K127&lt;&gt;""),"RF","")</f>
      </c>
      <c r="R127" s="7">
        <f>IF(($B127="Runner")*(K127&lt;&gt;"Retired")*(K127=""),"RO","")</f>
      </c>
      <c r="S127" s="7">
        <f>IF(($B127="Runner"),"R","")</f>
      </c>
    </row>
    <row r="128" spans="1:19" ht="12.75">
      <c r="A128" s="7">
        <v>261</v>
      </c>
      <c r="B128" s="7" t="s">
        <v>13</v>
      </c>
      <c r="C128" s="30" t="s">
        <v>106</v>
      </c>
      <c r="D128" s="16" t="s">
        <v>114</v>
      </c>
      <c r="E128" s="9">
        <v>0.3361111111111111</v>
      </c>
      <c r="F128" s="16"/>
      <c r="G128" s="16"/>
      <c r="J128" s="32">
        <v>41496.743425925924</v>
      </c>
      <c r="K128" s="8">
        <v>41496.407314814816</v>
      </c>
      <c r="L128" s="7">
        <f>IF(($B128="Walker")*(K128="Retired"),"WR","")</f>
      </c>
      <c r="M128" s="7" t="str">
        <f>IF(($B128="Walker")*(K128&lt;&gt;"Retired")*(K128&lt;&gt;""),"WF","")</f>
        <v>WF</v>
      </c>
      <c r="N128" s="7">
        <f>IF(($B128="Walker")*(K128&lt;&gt;"Retired")*(K128=""),"WO","")</f>
      </c>
      <c r="O128" s="7" t="str">
        <f>IF(($B128="Walker"),"W","")</f>
        <v>W</v>
      </c>
      <c r="P128" s="7">
        <f>IF(($B128="Runner")*(K128="Retired"),"RR","")</f>
      </c>
      <c r="Q128" s="7">
        <f>IF(($B128="Runner")*(K128&lt;&gt;"Retired")*(K128&lt;&gt;""),"RF","")</f>
      </c>
      <c r="R128" s="7">
        <f>IF(($B128="Runner")*(K128&lt;&gt;"Retired")*(K128=""),"RO","")</f>
      </c>
      <c r="S128" s="7">
        <f>IF(($B128="Runner"),"R","")</f>
      </c>
    </row>
    <row r="129" spans="1:21" ht="12.75">
      <c r="A129" s="7">
        <v>260</v>
      </c>
      <c r="B129" s="7" t="s">
        <v>13</v>
      </c>
      <c r="C129" s="30" t="s">
        <v>49</v>
      </c>
      <c r="D129" s="16" t="s">
        <v>906</v>
      </c>
      <c r="E129" s="9">
        <v>0.3361111111111111</v>
      </c>
      <c r="F129" s="16"/>
      <c r="G129" s="16"/>
      <c r="J129" s="32">
        <v>41496.743483796294</v>
      </c>
      <c r="K129" s="8">
        <v>41496.407372685186</v>
      </c>
      <c r="L129" s="7">
        <f>IF(($B129="Walker")*(K129="Retired"),"WR","")</f>
      </c>
      <c r="M129" s="7" t="str">
        <f>IF(($B129="Walker")*(K129&lt;&gt;"Retired")*(K129&lt;&gt;""),"WF","")</f>
        <v>WF</v>
      </c>
      <c r="N129" s="7">
        <f>IF(($B129="Walker")*(K129&lt;&gt;"Retired")*(K129=""),"WO","")</f>
      </c>
      <c r="O129" s="7" t="str">
        <f>IF(($B129="Walker"),"W","")</f>
        <v>W</v>
      </c>
      <c r="P129" s="7">
        <f>IF(($B129="Runner")*(K129="Retired"),"RR","")</f>
      </c>
      <c r="Q129" s="7">
        <f>IF(($B129="Runner")*(K129&lt;&gt;"Retired")*(K129&lt;&gt;""),"RF","")</f>
      </c>
      <c r="R129" s="7">
        <f>IF(($B129="Runner")*(K129&lt;&gt;"Retired")*(K129=""),"RO","")</f>
      </c>
      <c r="S129" s="7">
        <f>IF(($B129="Runner"),"R","")</f>
      </c>
      <c r="U129" s="6"/>
    </row>
    <row r="130" spans="1:21" ht="12.75">
      <c r="A130" s="7">
        <v>84</v>
      </c>
      <c r="B130" s="7" t="s">
        <v>13</v>
      </c>
      <c r="C130" s="30" t="s">
        <v>24</v>
      </c>
      <c r="D130" s="16" t="s">
        <v>158</v>
      </c>
      <c r="E130" s="9">
        <v>0.29791666666666666</v>
      </c>
      <c r="J130" s="32">
        <v>41496.705347222225</v>
      </c>
      <c r="K130" s="8">
        <v>41496.407430555555</v>
      </c>
      <c r="L130" s="7">
        <f>IF(($B130="Walker")*(K130="Retired"),"WR","")</f>
      </c>
      <c r="M130" s="7" t="str">
        <f>IF(($B130="Walker")*(K130&lt;&gt;"Retired")*(K130&lt;&gt;""),"WF","")</f>
        <v>WF</v>
      </c>
      <c r="N130" s="7">
        <f>IF(($B130="Walker")*(K130&lt;&gt;"Retired")*(K130=""),"WO","")</f>
      </c>
      <c r="O130" s="7" t="str">
        <f>IF(($B130="Walker"),"W","")</f>
        <v>W</v>
      </c>
      <c r="P130" s="7">
        <f>IF(($B130="Runner")*(K130="Retired"),"RR","")</f>
      </c>
      <c r="Q130" s="7">
        <f>IF(($B130="Runner")*(K130&lt;&gt;"Retired")*(K130&lt;&gt;""),"RF","")</f>
      </c>
      <c r="R130" s="7">
        <f>IF(($B130="Runner")*(K130&lt;&gt;"Retired")*(K130=""),"RO","")</f>
      </c>
      <c r="S130" s="7">
        <f>IF(($B130="Runner"),"R","")</f>
      </c>
      <c r="U130" s="6"/>
    </row>
    <row r="131" spans="1:21" ht="12.75">
      <c r="A131" s="7">
        <v>262</v>
      </c>
      <c r="B131" s="7" t="s">
        <v>13</v>
      </c>
      <c r="C131" s="30" t="s">
        <v>907</v>
      </c>
      <c r="D131" s="16" t="s">
        <v>114</v>
      </c>
      <c r="E131" s="9">
        <v>0.3361111111111111</v>
      </c>
      <c r="F131" s="16"/>
      <c r="G131" s="16"/>
      <c r="J131" s="32">
        <v>41496.74358796296</v>
      </c>
      <c r="K131" s="8">
        <v>41496.407476851855</v>
      </c>
      <c r="L131" s="7">
        <f>IF(($B131="Walker")*(K131="Retired"),"WR","")</f>
      </c>
      <c r="M131" s="7" t="str">
        <f>IF(($B131="Walker")*(K131&lt;&gt;"Retired")*(K131&lt;&gt;""),"WF","")</f>
        <v>WF</v>
      </c>
      <c r="N131" s="7">
        <f>IF(($B131="Walker")*(K131&lt;&gt;"Retired")*(K131=""),"WO","")</f>
      </c>
      <c r="O131" s="7" t="str">
        <f>IF(($B131="Walker"),"W","")</f>
        <v>W</v>
      </c>
      <c r="P131" s="7">
        <f>IF(($B131="Runner")*(K131="Retired"),"RR","")</f>
      </c>
      <c r="Q131" s="7">
        <f>IF(($B131="Runner")*(K131&lt;&gt;"Retired")*(K131&lt;&gt;""),"RF","")</f>
      </c>
      <c r="R131" s="7">
        <f>IF(($B131="Runner")*(K131&lt;&gt;"Retired")*(K131=""),"RO","")</f>
      </c>
      <c r="S131" s="7">
        <f>IF(($B131="Runner"),"R","")</f>
      </c>
      <c r="U131" s="6"/>
    </row>
    <row r="132" spans="1:21" ht="12.75">
      <c r="A132" s="7">
        <v>67</v>
      </c>
      <c r="B132" s="7" t="s">
        <v>13</v>
      </c>
      <c r="C132" s="30" t="s">
        <v>496</v>
      </c>
      <c r="D132" s="16" t="s">
        <v>798</v>
      </c>
      <c r="E132" s="9">
        <v>0.2965277777777778</v>
      </c>
      <c r="J132" s="32">
        <v>41496.704050925924</v>
      </c>
      <c r="K132" s="8">
        <v>41496.40752314815</v>
      </c>
      <c r="L132" s="7">
        <f>IF(($B132="Walker")*(K132="Retired"),"WR","")</f>
      </c>
      <c r="M132" s="7" t="str">
        <f>IF(($B132="Walker")*(K132&lt;&gt;"Retired")*(K132&lt;&gt;""),"WF","")</f>
        <v>WF</v>
      </c>
      <c r="N132" s="7">
        <f>IF(($B132="Walker")*(K132&lt;&gt;"Retired")*(K132=""),"WO","")</f>
      </c>
      <c r="O132" s="7" t="str">
        <f>IF(($B132="Walker"),"W","")</f>
        <v>W</v>
      </c>
      <c r="P132" s="7">
        <f>IF(($B132="Runner")*(K132="Retired"),"RR","")</f>
      </c>
      <c r="Q132" s="7">
        <f>IF(($B132="Runner")*(K132&lt;&gt;"Retired")*(K132&lt;&gt;""),"RF","")</f>
      </c>
      <c r="R132" s="7">
        <f>IF(($B132="Runner")*(K132&lt;&gt;"Retired")*(K132=""),"RO","")</f>
      </c>
      <c r="S132" s="7">
        <f>IF(($B132="Runner"),"R","")</f>
      </c>
      <c r="U132" s="6"/>
    </row>
    <row r="133" spans="1:21" ht="12.75">
      <c r="A133" s="7">
        <v>68</v>
      </c>
      <c r="B133" s="7" t="s">
        <v>13</v>
      </c>
      <c r="C133" s="30" t="s">
        <v>653</v>
      </c>
      <c r="D133" s="16" t="s">
        <v>203</v>
      </c>
      <c r="E133" s="9">
        <v>0.2965277777777778</v>
      </c>
      <c r="J133" s="32">
        <v>41496.70408564815</v>
      </c>
      <c r="K133" s="8">
        <v>41496.40755787037</v>
      </c>
      <c r="L133" s="7">
        <f>IF(($B133="Walker")*(K133="Retired"),"WR","")</f>
      </c>
      <c r="M133" s="7" t="str">
        <f>IF(($B133="Walker")*(K133&lt;&gt;"Retired")*(K133&lt;&gt;""),"WF","")</f>
        <v>WF</v>
      </c>
      <c r="N133" s="7">
        <f>IF(($B133="Walker")*(K133&lt;&gt;"Retired")*(K133=""),"WO","")</f>
      </c>
      <c r="O133" s="7" t="str">
        <f>IF(($B133="Walker"),"W","")</f>
        <v>W</v>
      </c>
      <c r="P133" s="7">
        <f>IF(($B133="Runner")*(K133="Retired"),"RR","")</f>
      </c>
      <c r="Q133" s="7">
        <f>IF(($B133="Runner")*(K133&lt;&gt;"Retired")*(K133&lt;&gt;""),"RF","")</f>
      </c>
      <c r="R133" s="7">
        <f>IF(($B133="Runner")*(K133&lt;&gt;"Retired")*(K133=""),"RO","")</f>
      </c>
      <c r="S133" s="7">
        <f>IF(($B133="Runner"),"R","")</f>
      </c>
      <c r="U133" s="6"/>
    </row>
    <row r="134" spans="1:21" ht="12.75">
      <c r="A134" s="7">
        <v>285</v>
      </c>
      <c r="B134" s="7" t="s">
        <v>13</v>
      </c>
      <c r="C134" s="30" t="s">
        <v>505</v>
      </c>
      <c r="D134" s="16" t="s">
        <v>920</v>
      </c>
      <c r="E134" s="9">
        <v>0.35555555555555557</v>
      </c>
      <c r="F134" s="16"/>
      <c r="G134" s="16"/>
      <c r="J134" s="32">
        <v>41496.76383101852</v>
      </c>
      <c r="K134" s="8">
        <v>41496.40827546296</v>
      </c>
      <c r="L134" s="7">
        <f>IF(($B134="Walker")*(K134="Retired"),"WR","")</f>
      </c>
      <c r="M134" s="7" t="str">
        <f>IF(($B134="Walker")*(K134&lt;&gt;"Retired")*(K134&lt;&gt;""),"WF","")</f>
        <v>WF</v>
      </c>
      <c r="N134" s="7">
        <f>IF(($B134="Walker")*(K134&lt;&gt;"Retired")*(K134=""),"WO","")</f>
      </c>
      <c r="O134" s="7" t="str">
        <f>IF(($B134="Walker"),"W","")</f>
        <v>W</v>
      </c>
      <c r="P134" s="7">
        <f>IF(($B134="Runner")*(K134="Retired"),"RR","")</f>
      </c>
      <c r="Q134" s="7">
        <f>IF(($B134="Runner")*(K134&lt;&gt;"Retired")*(K134&lt;&gt;""),"RF","")</f>
      </c>
      <c r="R134" s="7">
        <f>IF(($B134="Runner")*(K134&lt;&gt;"Retired")*(K134=""),"RO","")</f>
      </c>
      <c r="S134" s="7">
        <f>IF(($B134="Runner"),"R","")</f>
      </c>
      <c r="U134" s="6"/>
    </row>
    <row r="135" spans="1:21" ht="12.75">
      <c r="A135" s="7">
        <v>60</v>
      </c>
      <c r="B135" s="7" t="s">
        <v>13</v>
      </c>
      <c r="C135" s="16" t="s">
        <v>5</v>
      </c>
      <c r="D135" s="16" t="s">
        <v>328</v>
      </c>
      <c r="E135" s="9">
        <v>0.29583333333333334</v>
      </c>
      <c r="J135" s="32">
        <v>41496.70452546296</v>
      </c>
      <c r="K135" s="8">
        <v>41496.40869212963</v>
      </c>
      <c r="L135" s="7">
        <f>IF(($B135="Walker")*(K135="Retired"),"WR","")</f>
      </c>
      <c r="M135" s="7" t="str">
        <f>IF(($B135="Walker")*(K135&lt;&gt;"Retired")*(K135&lt;&gt;""),"WF","")</f>
        <v>WF</v>
      </c>
      <c r="N135" s="7">
        <f>IF(($B135="Walker")*(K135&lt;&gt;"Retired")*(K135=""),"WO","")</f>
      </c>
      <c r="O135" s="7" t="str">
        <f>IF(($B135="Walker"),"W","")</f>
        <v>W</v>
      </c>
      <c r="P135" s="7">
        <f>IF(($B135="Runner")*(K135="Retired"),"RR","")</f>
      </c>
      <c r="Q135" s="7">
        <f>IF(($B135="Runner")*(K135&lt;&gt;"Retired")*(K135&lt;&gt;""),"RF","")</f>
      </c>
      <c r="R135" s="7">
        <f>IF(($B135="Runner")*(K135&lt;&gt;"Retired")*(K135=""),"RO","")</f>
      </c>
      <c r="S135" s="7">
        <f>IF(($B135="Runner"),"R","")</f>
      </c>
      <c r="U135" s="6"/>
    </row>
    <row r="136" spans="1:21" ht="12.75">
      <c r="A136" s="7">
        <v>65</v>
      </c>
      <c r="B136" s="7" t="s">
        <v>13</v>
      </c>
      <c r="C136" s="16" t="s">
        <v>76</v>
      </c>
      <c r="D136" s="16" t="s">
        <v>54</v>
      </c>
      <c r="E136" s="9">
        <v>0.29583333333333334</v>
      </c>
      <c r="J136" s="32">
        <v>41496.70474537037</v>
      </c>
      <c r="K136" s="8">
        <v>41496.40891203703</v>
      </c>
      <c r="L136" s="7">
        <f>IF(($B136="Walker")*(K136="Retired"),"WR","")</f>
      </c>
      <c r="M136" s="7" t="str">
        <f>IF(($B136="Walker")*(K136&lt;&gt;"Retired")*(K136&lt;&gt;""),"WF","")</f>
        <v>WF</v>
      </c>
      <c r="N136" s="7">
        <f>IF(($B136="Walker")*(K136&lt;&gt;"Retired")*(K136=""),"WO","")</f>
      </c>
      <c r="O136" s="7" t="str">
        <f>IF(($B136="Walker"),"W","")</f>
        <v>W</v>
      </c>
      <c r="P136" s="7">
        <f>IF(($B136="Runner")*(K136="Retired"),"RR","")</f>
      </c>
      <c r="Q136" s="7">
        <f>IF(($B136="Runner")*(K136&lt;&gt;"Retired")*(K136&lt;&gt;""),"RF","")</f>
      </c>
      <c r="R136" s="7">
        <f>IF(($B136="Runner")*(K136&lt;&gt;"Retired")*(K136=""),"RO","")</f>
      </c>
      <c r="S136" s="7">
        <f>IF(($B136="Runner"),"R","")</f>
      </c>
      <c r="U136" s="6"/>
    </row>
    <row r="137" spans="1:21" ht="12.75">
      <c r="A137" s="7">
        <v>32</v>
      </c>
      <c r="B137" s="7" t="s">
        <v>13</v>
      </c>
      <c r="C137" s="16" t="s">
        <v>579</v>
      </c>
      <c r="D137" s="16" t="s">
        <v>783</v>
      </c>
      <c r="E137" s="9">
        <v>0.29791666666666666</v>
      </c>
      <c r="J137" s="32">
        <v>41496.70777777778</v>
      </c>
      <c r="K137" s="8">
        <v>41496.40986111111</v>
      </c>
      <c r="L137" s="7">
        <f>IF(($B137="Walker")*(K137="Retired"),"WR","")</f>
      </c>
      <c r="M137" s="7" t="str">
        <f>IF(($B137="Walker")*(K137&lt;&gt;"Retired")*(K137&lt;&gt;""),"WF","")</f>
        <v>WF</v>
      </c>
      <c r="N137" s="7">
        <f>IF(($B137="Walker")*(K137&lt;&gt;"Retired")*(K137=""),"WO","")</f>
      </c>
      <c r="O137" s="7" t="str">
        <f>IF(($B137="Walker"),"W","")</f>
        <v>W</v>
      </c>
      <c r="P137" s="7">
        <f>IF(($B137="Runner")*(K137="Retired"),"RR","")</f>
      </c>
      <c r="Q137" s="7">
        <f>IF(($B137="Runner")*(K137&lt;&gt;"Retired")*(K137&lt;&gt;""),"RF","")</f>
      </c>
      <c r="R137" s="7">
        <f>IF(($B137="Runner")*(K137&lt;&gt;"Retired")*(K137=""),"RO","")</f>
      </c>
      <c r="S137" s="7">
        <f>IF(($B137="Runner"),"R","")</f>
      </c>
      <c r="U137" s="6"/>
    </row>
    <row r="138" spans="1:21" ht="12.75">
      <c r="A138" s="7">
        <v>86</v>
      </c>
      <c r="B138" s="7" t="s">
        <v>13</v>
      </c>
      <c r="C138" s="30" t="s">
        <v>702</v>
      </c>
      <c r="D138" s="16" t="s">
        <v>81</v>
      </c>
      <c r="E138" s="9">
        <v>0.29791666666666666</v>
      </c>
      <c r="J138" s="32">
        <v>41496.7078125</v>
      </c>
      <c r="K138" s="8">
        <v>41496.409895833334</v>
      </c>
      <c r="L138" s="7">
        <f>IF(($B138="Walker")*(K138="Retired"),"WR","")</f>
      </c>
      <c r="M138" s="7" t="str">
        <f>IF(($B138="Walker")*(K138&lt;&gt;"Retired")*(K138&lt;&gt;""),"WF","")</f>
        <v>WF</v>
      </c>
      <c r="N138" s="7">
        <f>IF(($B138="Walker")*(K138&lt;&gt;"Retired")*(K138=""),"WO","")</f>
      </c>
      <c r="O138" s="7" t="str">
        <f>IF(($B138="Walker"),"W","")</f>
        <v>W</v>
      </c>
      <c r="P138" s="7">
        <f>IF(($B138="Runner")*(K138="Retired"),"RR","")</f>
      </c>
      <c r="Q138" s="7">
        <f>IF(($B138="Runner")*(K138&lt;&gt;"Retired")*(K138&lt;&gt;""),"RF","")</f>
      </c>
      <c r="R138" s="7">
        <f>IF(($B138="Runner")*(K138&lt;&gt;"Retired")*(K138=""),"RO","")</f>
      </c>
      <c r="S138" s="7">
        <f>IF(($B138="Runner"),"R","")</f>
      </c>
      <c r="U138" s="6"/>
    </row>
    <row r="139" spans="1:21" ht="12.75">
      <c r="A139" s="7">
        <v>176</v>
      </c>
      <c r="B139" s="7" t="s">
        <v>13</v>
      </c>
      <c r="C139" s="30" t="s">
        <v>105</v>
      </c>
      <c r="D139" s="16" t="s">
        <v>852</v>
      </c>
      <c r="E139" s="9">
        <v>0.30833333333333335</v>
      </c>
      <c r="J139" s="32">
        <v>41496.720925925925</v>
      </c>
      <c r="K139" s="8">
        <v>41496.41259259259</v>
      </c>
      <c r="L139" s="7">
        <f>IF(($B139="Walker")*(K139="Retired"),"WR","")</f>
      </c>
      <c r="M139" s="7" t="str">
        <f>IF(($B139="Walker")*(K139&lt;&gt;"Retired")*(K139&lt;&gt;""),"WF","")</f>
        <v>WF</v>
      </c>
      <c r="N139" s="7">
        <f>IF(($B139="Walker")*(K139&lt;&gt;"Retired")*(K139=""),"WO","")</f>
      </c>
      <c r="O139" s="7" t="str">
        <f>IF(($B139="Walker"),"W","")</f>
        <v>W</v>
      </c>
      <c r="P139" s="7">
        <f>IF(($B139="Runner")*(K139="Retired"),"RR","")</f>
      </c>
      <c r="Q139" s="7">
        <f>IF(($B139="Runner")*(K139&lt;&gt;"Retired")*(K139&lt;&gt;""),"RF","")</f>
      </c>
      <c r="R139" s="7">
        <f>IF(($B139="Runner")*(K139&lt;&gt;"Retired")*(K139=""),"RO","")</f>
      </c>
      <c r="S139" s="7">
        <f>IF(($B139="Runner"),"R","")</f>
      </c>
      <c r="U139" s="6"/>
    </row>
    <row r="140" spans="1:21" ht="12.75">
      <c r="A140" s="7">
        <v>177</v>
      </c>
      <c r="B140" s="7" t="s">
        <v>13</v>
      </c>
      <c r="C140" s="30" t="s">
        <v>76</v>
      </c>
      <c r="D140" s="16" t="s">
        <v>630</v>
      </c>
      <c r="E140" s="9">
        <v>0.30833333333333335</v>
      </c>
      <c r="J140" s="32">
        <v>41496.721041666664</v>
      </c>
      <c r="K140" s="8">
        <v>41496.41270833334</v>
      </c>
      <c r="L140" s="7">
        <f>IF(($B140="Walker")*(K140="Retired"),"WR","")</f>
      </c>
      <c r="M140" s="7" t="str">
        <f>IF(($B140="Walker")*(K140&lt;&gt;"Retired")*(K140&lt;&gt;""),"WF","")</f>
        <v>WF</v>
      </c>
      <c r="N140" s="7">
        <f>IF(($B140="Walker")*(K140&lt;&gt;"Retired")*(K140=""),"WO","")</f>
      </c>
      <c r="O140" s="7" t="str">
        <f>IF(($B140="Walker"),"W","")</f>
        <v>W</v>
      </c>
      <c r="P140" s="7">
        <f>IF(($B140="Runner")*(K140="Retired"),"RR","")</f>
      </c>
      <c r="Q140" s="7">
        <f>IF(($B140="Runner")*(K140&lt;&gt;"Retired")*(K140&lt;&gt;""),"RF","")</f>
      </c>
      <c r="R140" s="7">
        <f>IF(($B140="Runner")*(K140&lt;&gt;"Retired")*(K140=""),"RO","")</f>
      </c>
      <c r="S140" s="7">
        <f>IF(($B140="Runner"),"R","")</f>
      </c>
      <c r="U140" s="6"/>
    </row>
    <row r="141" spans="1:21" ht="12.75">
      <c r="A141" s="7">
        <v>136</v>
      </c>
      <c r="B141" s="7" t="s">
        <v>13</v>
      </c>
      <c r="C141" s="30" t="s">
        <v>567</v>
      </c>
      <c r="D141" s="16" t="s">
        <v>125</v>
      </c>
      <c r="E141" s="9">
        <v>0.3013888888888889</v>
      </c>
      <c r="J141" s="32">
        <v>41496.71438657407</v>
      </c>
      <c r="K141" s="8">
        <v>41496.412997685184</v>
      </c>
      <c r="L141" s="7">
        <f>IF(($B141="Walker")*(K141="Retired"),"WR","")</f>
      </c>
      <c r="M141" s="7" t="str">
        <f>IF(($B141="Walker")*(K141&lt;&gt;"Retired")*(K141&lt;&gt;""),"WF","")</f>
        <v>WF</v>
      </c>
      <c r="N141" s="7">
        <f>IF(($B141="Walker")*(K141&lt;&gt;"Retired")*(K141=""),"WO","")</f>
      </c>
      <c r="O141" s="7" t="str">
        <f>IF(($B141="Walker"),"W","")</f>
        <v>W</v>
      </c>
      <c r="P141" s="7">
        <f>IF(($B141="Runner")*(K141="Retired"),"RR","")</f>
      </c>
      <c r="Q141" s="7">
        <f>IF(($B141="Runner")*(K141&lt;&gt;"Retired")*(K141&lt;&gt;""),"RF","")</f>
      </c>
      <c r="R141" s="7">
        <f>IF(($B141="Runner")*(K141&lt;&gt;"Retired")*(K141=""),"RO","")</f>
      </c>
      <c r="S141" s="7">
        <f>IF(($B141="Runner"),"R","")</f>
      </c>
      <c r="U141" s="6"/>
    </row>
    <row r="142" spans="1:21" ht="12.75">
      <c r="A142" s="7">
        <v>154</v>
      </c>
      <c r="B142" s="7" t="s">
        <v>13</v>
      </c>
      <c r="C142" s="30" t="s">
        <v>146</v>
      </c>
      <c r="D142" s="16" t="s">
        <v>147</v>
      </c>
      <c r="E142" s="9">
        <v>0.3090277777777778</v>
      </c>
      <c r="J142" s="32">
        <v>41496.722037037034</v>
      </c>
      <c r="K142" s="8">
        <v>41496.41300925926</v>
      </c>
      <c r="L142" s="7">
        <f>IF(($B142="Walker")*(K142="Retired"),"WR","")</f>
      </c>
      <c r="M142" s="7" t="str">
        <f>IF(($B142="Walker")*(K142&lt;&gt;"Retired")*(K142&lt;&gt;""),"WF","")</f>
        <v>WF</v>
      </c>
      <c r="N142" s="7">
        <f>IF(($B142="Walker")*(K142&lt;&gt;"Retired")*(K142=""),"WO","")</f>
      </c>
      <c r="O142" s="7" t="str">
        <f>IF(($B142="Walker"),"W","")</f>
        <v>W</v>
      </c>
      <c r="P142" s="7">
        <f>IF(($B142="Runner")*(K142="Retired"),"RR","")</f>
      </c>
      <c r="Q142" s="7">
        <f>IF(($B142="Runner")*(K142&lt;&gt;"Retired")*(K142&lt;&gt;""),"RF","")</f>
      </c>
      <c r="R142" s="7">
        <f>IF(($B142="Runner")*(K142&lt;&gt;"Retired")*(K142=""),"RO","")</f>
      </c>
      <c r="S142" s="7">
        <f>IF(($B142="Runner"),"R","")</f>
      </c>
      <c r="U142" s="6"/>
    </row>
    <row r="143" spans="1:21" ht="12.75">
      <c r="A143" s="7">
        <v>155</v>
      </c>
      <c r="B143" s="7" t="s">
        <v>13</v>
      </c>
      <c r="C143" s="30" t="s">
        <v>61</v>
      </c>
      <c r="D143" s="16" t="s">
        <v>844</v>
      </c>
      <c r="E143" s="9">
        <v>0.3090277777777778</v>
      </c>
      <c r="J143" s="32">
        <v>41496.72217592593</v>
      </c>
      <c r="K143" s="8">
        <v>41496.413148148145</v>
      </c>
      <c r="L143" s="7">
        <f>IF(($B143="Walker")*(K143="Retired"),"WR","")</f>
      </c>
      <c r="M143" s="7" t="str">
        <f>IF(($B143="Walker")*(K143&lt;&gt;"Retired")*(K143&lt;&gt;""),"WF","")</f>
        <v>WF</v>
      </c>
      <c r="N143" s="7">
        <f>IF(($B143="Walker")*(K143&lt;&gt;"Retired")*(K143=""),"WO","")</f>
      </c>
      <c r="O143" s="7" t="str">
        <f>IF(($B143="Walker"),"W","")</f>
        <v>W</v>
      </c>
      <c r="P143" s="7">
        <f>IF(($B143="Runner")*(K143="Retired"),"RR","")</f>
      </c>
      <c r="Q143" s="7">
        <f>IF(($B143="Runner")*(K143&lt;&gt;"Retired")*(K143&lt;&gt;""),"RF","")</f>
      </c>
      <c r="R143" s="7">
        <f>IF(($B143="Runner")*(K143&lt;&gt;"Retired")*(K143=""),"RO","")</f>
      </c>
      <c r="S143" s="7">
        <f>IF(($B143="Runner"),"R","")</f>
      </c>
      <c r="U143" s="6"/>
    </row>
    <row r="144" spans="1:21" ht="12.75">
      <c r="A144" s="7">
        <v>133</v>
      </c>
      <c r="B144" s="7" t="s">
        <v>13</v>
      </c>
      <c r="C144" s="30" t="s">
        <v>163</v>
      </c>
      <c r="D144" s="16" t="s">
        <v>54</v>
      </c>
      <c r="E144" s="9">
        <v>0.3013888888888889</v>
      </c>
      <c r="J144" s="32">
        <v>41496.71456018519</v>
      </c>
      <c r="K144" s="8">
        <v>41496.4131712963</v>
      </c>
      <c r="L144" s="7">
        <f>IF(($B144="Walker")*(K144="Retired"),"WR","")</f>
      </c>
      <c r="M144" s="7" t="str">
        <f>IF(($B144="Walker")*(K144&lt;&gt;"Retired")*(K144&lt;&gt;""),"WF","")</f>
        <v>WF</v>
      </c>
      <c r="N144" s="7">
        <f>IF(($B144="Walker")*(K144&lt;&gt;"Retired")*(K144=""),"WO","")</f>
      </c>
      <c r="O144" s="7" t="str">
        <f>IF(($B144="Walker"),"W","")</f>
        <v>W</v>
      </c>
      <c r="P144" s="7">
        <f>IF(($B144="Runner")*(K144="Retired"),"RR","")</f>
      </c>
      <c r="Q144" s="7">
        <f>IF(($B144="Runner")*(K144&lt;&gt;"Retired")*(K144&lt;&gt;""),"RF","")</f>
      </c>
      <c r="R144" s="7">
        <f>IF(($B144="Runner")*(K144&lt;&gt;"Retired")*(K144=""),"RO","")</f>
      </c>
      <c r="S144" s="7">
        <f>IF(($B144="Runner"),"R","")</f>
      </c>
      <c r="U144" s="6"/>
    </row>
    <row r="145" spans="1:21" ht="12.75">
      <c r="A145" s="7">
        <v>144</v>
      </c>
      <c r="B145" s="7" t="s">
        <v>13</v>
      </c>
      <c r="C145" s="30" t="s">
        <v>38</v>
      </c>
      <c r="D145" s="16" t="s">
        <v>828</v>
      </c>
      <c r="E145" s="9">
        <v>0.3020833333333333</v>
      </c>
      <c r="J145" s="32">
        <v>41496.72141203703</v>
      </c>
      <c r="K145" s="8">
        <v>41496.419328703705</v>
      </c>
      <c r="L145" s="7">
        <f>IF(($B145="Walker")*(K145="Retired"),"WR","")</f>
      </c>
      <c r="M145" s="7" t="str">
        <f>IF(($B145="Walker")*(K145&lt;&gt;"Retired")*(K145&lt;&gt;""),"WF","")</f>
        <v>WF</v>
      </c>
      <c r="N145" s="7">
        <f>IF(($B145="Walker")*(K145&lt;&gt;"Retired")*(K145=""),"WO","")</f>
      </c>
      <c r="O145" s="7" t="str">
        <f>IF(($B145="Walker"),"W","")</f>
        <v>W</v>
      </c>
      <c r="P145" s="7">
        <f>IF(($B145="Runner")*(K145="Retired"),"RR","")</f>
      </c>
      <c r="Q145" s="7">
        <f>IF(($B145="Runner")*(K145&lt;&gt;"Retired")*(K145&lt;&gt;""),"RF","")</f>
      </c>
      <c r="R145" s="7">
        <f>IF(($B145="Runner")*(K145&lt;&gt;"Retired")*(K145=""),"RO","")</f>
      </c>
      <c r="S145" s="7">
        <f>IF(($B145="Runner"),"R","")</f>
      </c>
      <c r="U145" s="6"/>
    </row>
    <row r="146" spans="1:21" ht="12.75">
      <c r="A146" s="7">
        <v>145</v>
      </c>
      <c r="B146" s="7" t="s">
        <v>13</v>
      </c>
      <c r="C146" s="30" t="s">
        <v>124</v>
      </c>
      <c r="D146" s="16" t="s">
        <v>58</v>
      </c>
      <c r="E146" s="9">
        <v>0.3020833333333333</v>
      </c>
      <c r="J146" s="32">
        <v>41496.72145833333</v>
      </c>
      <c r="K146" s="8">
        <v>41496.419375</v>
      </c>
      <c r="L146" s="7">
        <f>IF(($B146="Walker")*(K146="Retired"),"WR","")</f>
      </c>
      <c r="M146" s="7" t="str">
        <f>IF(($B146="Walker")*(K146&lt;&gt;"Retired")*(K146&lt;&gt;""),"WF","")</f>
        <v>WF</v>
      </c>
      <c r="N146" s="7">
        <f>IF(($B146="Walker")*(K146&lt;&gt;"Retired")*(K146=""),"WO","")</f>
      </c>
      <c r="O146" s="7" t="str">
        <f>IF(($B146="Walker"),"W","")</f>
        <v>W</v>
      </c>
      <c r="P146" s="7">
        <f>IF(($B146="Runner")*(K146="Retired"),"RR","")</f>
      </c>
      <c r="Q146" s="7">
        <f>IF(($B146="Runner")*(K146&lt;&gt;"Retired")*(K146&lt;&gt;""),"RF","")</f>
      </c>
      <c r="R146" s="7">
        <f>IF(($B146="Runner")*(K146&lt;&gt;"Retired")*(K146=""),"RO","")</f>
      </c>
      <c r="S146" s="7">
        <f>IF(($B146="Runner"),"R","")</f>
      </c>
      <c r="U146" s="6"/>
    </row>
    <row r="147" spans="1:21" ht="12.75">
      <c r="A147" s="7">
        <v>113</v>
      </c>
      <c r="B147" s="7" t="s">
        <v>13</v>
      </c>
      <c r="C147" s="30" t="s">
        <v>793</v>
      </c>
      <c r="D147" s="16" t="s">
        <v>19</v>
      </c>
      <c r="E147" s="9">
        <v>0.3013888888888889</v>
      </c>
      <c r="J147" s="32">
        <v>41496.72193287037</v>
      </c>
      <c r="K147" s="8">
        <v>41496.42054398148</v>
      </c>
      <c r="L147" s="7">
        <f>IF(($B147="Walker")*(K147="Retired"),"WR","")</f>
      </c>
      <c r="M147" s="7" t="str">
        <f>IF(($B147="Walker")*(K147&lt;&gt;"Retired")*(K147&lt;&gt;""),"WF","")</f>
        <v>WF</v>
      </c>
      <c r="N147" s="7">
        <f>IF(($B147="Walker")*(K147&lt;&gt;"Retired")*(K147=""),"WO","")</f>
      </c>
      <c r="O147" s="7" t="str">
        <f>IF(($B147="Walker"),"W","")</f>
        <v>W</v>
      </c>
      <c r="P147" s="7">
        <f>IF(($B147="Runner")*(K147="Retired"),"RR","")</f>
      </c>
      <c r="Q147" s="7">
        <f>IF(($B147="Runner")*(K147&lt;&gt;"Retired")*(K147&lt;&gt;""),"RF","")</f>
      </c>
      <c r="R147" s="7">
        <f>IF(($B147="Runner")*(K147&lt;&gt;"Retired")*(K147=""),"RO","")</f>
      </c>
      <c r="S147" s="7">
        <f>IF(($B147="Runner"),"R","")</f>
      </c>
      <c r="U147" s="6"/>
    </row>
    <row r="148" spans="1:21" ht="12.75">
      <c r="A148" s="7">
        <v>228</v>
      </c>
      <c r="B148" s="7" t="s">
        <v>13</v>
      </c>
      <c r="C148" s="30" t="s">
        <v>313</v>
      </c>
      <c r="D148" s="16" t="s">
        <v>887</v>
      </c>
      <c r="E148" s="9">
        <v>0.3159722222222222</v>
      </c>
      <c r="J148" s="32">
        <v>41496.73944444444</v>
      </c>
      <c r="K148" s="8">
        <v>41496.423472222225</v>
      </c>
      <c r="L148" s="7">
        <f>IF(($B148="Walker")*(K148="Retired"),"WR","")</f>
      </c>
      <c r="M148" s="7" t="str">
        <f>IF(($B148="Walker")*(K148&lt;&gt;"Retired")*(K148&lt;&gt;""),"WF","")</f>
        <v>WF</v>
      </c>
      <c r="N148" s="7">
        <f>IF(($B148="Walker")*(K148&lt;&gt;"Retired")*(K148=""),"WO","")</f>
      </c>
      <c r="O148" s="7" t="str">
        <f>IF(($B148="Walker"),"W","")</f>
        <v>W</v>
      </c>
      <c r="P148" s="7">
        <f>IF(($B148="Runner")*(K148="Retired"),"RR","")</f>
      </c>
      <c r="Q148" s="7">
        <f>IF(($B148="Runner")*(K148&lt;&gt;"Retired")*(K148&lt;&gt;""),"RF","")</f>
      </c>
      <c r="R148" s="7">
        <f>IF(($B148="Runner")*(K148&lt;&gt;"Retired")*(K148=""),"RO","")</f>
      </c>
      <c r="S148" s="7">
        <f>IF(($B148="Runner"),"R","")</f>
      </c>
      <c r="U148" s="6"/>
    </row>
    <row r="149" spans="1:21" ht="12.75">
      <c r="A149" s="7">
        <v>231</v>
      </c>
      <c r="B149" s="7" t="s">
        <v>13</v>
      </c>
      <c r="C149" s="30" t="s">
        <v>892</v>
      </c>
      <c r="D149" s="16" t="s">
        <v>893</v>
      </c>
      <c r="E149" s="9">
        <v>0.3159722222222222</v>
      </c>
      <c r="G149" s="17"/>
      <c r="J149" s="32">
        <v>41496.73950231481</v>
      </c>
      <c r="K149" s="8">
        <v>41496.423530092594</v>
      </c>
      <c r="L149" s="7">
        <f>IF(($B149="Walker")*(K149="Retired"),"WR","")</f>
      </c>
      <c r="M149" s="7" t="str">
        <f>IF(($B149="Walker")*(K149&lt;&gt;"Retired")*(K149&lt;&gt;""),"WF","")</f>
        <v>WF</v>
      </c>
      <c r="N149" s="7">
        <f>IF(($B149="Walker")*(K149&lt;&gt;"Retired")*(K149=""),"WO","")</f>
      </c>
      <c r="O149" s="7" t="str">
        <f>IF(($B149="Walker"),"W","")</f>
        <v>W</v>
      </c>
      <c r="P149" s="7">
        <f>IF(($B149="Runner")*(K149="Retired"),"RR","")</f>
      </c>
      <c r="Q149" s="7">
        <f>IF(($B149="Runner")*(K149&lt;&gt;"Retired")*(K149&lt;&gt;""),"RF","")</f>
      </c>
      <c r="R149" s="7">
        <f>IF(($B149="Runner")*(K149&lt;&gt;"Retired")*(K149=""),"RO","")</f>
      </c>
      <c r="S149" s="7">
        <f>IF(($B149="Runner"),"R","")</f>
      </c>
      <c r="U149" s="6"/>
    </row>
    <row r="150" spans="1:21" ht="12.75">
      <c r="A150" s="7">
        <v>74</v>
      </c>
      <c r="B150" s="7" t="s">
        <v>13</v>
      </c>
      <c r="C150" s="30" t="s">
        <v>47</v>
      </c>
      <c r="D150" s="16" t="s">
        <v>177</v>
      </c>
      <c r="E150" s="9">
        <v>0.2951388888888889</v>
      </c>
      <c r="J150" s="32">
        <v>41496.72642361111</v>
      </c>
      <c r="K150" s="8">
        <v>41496.431284722225</v>
      </c>
      <c r="L150" s="7">
        <f>IF(($B150="Walker")*(K150="Retired"),"WR","")</f>
      </c>
      <c r="M150" s="7" t="str">
        <f>IF(($B150="Walker")*(K150&lt;&gt;"Retired")*(K150&lt;&gt;""),"WF","")</f>
        <v>WF</v>
      </c>
      <c r="N150" s="7">
        <f>IF(($B150="Walker")*(K150&lt;&gt;"Retired")*(K150=""),"WO","")</f>
      </c>
      <c r="O150" s="7" t="str">
        <f>IF(($B150="Walker"),"W","")</f>
        <v>W</v>
      </c>
      <c r="P150" s="7">
        <f>IF(($B150="Runner")*(K150="Retired"),"RR","")</f>
      </c>
      <c r="Q150" s="7">
        <f>IF(($B150="Runner")*(K150&lt;&gt;"Retired")*(K150&lt;&gt;""),"RF","")</f>
      </c>
      <c r="R150" s="7">
        <f>IF(($B150="Runner")*(K150&lt;&gt;"Retired")*(K150=""),"RO","")</f>
      </c>
      <c r="S150" s="7">
        <f>IF(($B150="Runner"),"R","")</f>
      </c>
      <c r="U150" s="6"/>
    </row>
    <row r="151" spans="1:21" ht="12.75">
      <c r="A151" s="7">
        <v>282</v>
      </c>
      <c r="B151" s="7" t="s">
        <v>13</v>
      </c>
      <c r="C151" s="30" t="s">
        <v>918</v>
      </c>
      <c r="D151" s="16" t="s">
        <v>587</v>
      </c>
      <c r="E151" s="9">
        <v>0.3527777777777778</v>
      </c>
      <c r="F151" s="16"/>
      <c r="G151" s="16"/>
      <c r="J151" s="32">
        <v>41496.784467592595</v>
      </c>
      <c r="K151" s="8">
        <v>41496.43168981482</v>
      </c>
      <c r="L151" s="7">
        <f>IF(($B151="Walker")*(K151="Retired"),"WR","")</f>
      </c>
      <c r="M151" s="7" t="str">
        <f>IF(($B151="Walker")*(K151&lt;&gt;"Retired")*(K151&lt;&gt;""),"WF","")</f>
        <v>WF</v>
      </c>
      <c r="N151" s="7">
        <f>IF(($B151="Walker")*(K151&lt;&gt;"Retired")*(K151=""),"WO","")</f>
      </c>
      <c r="O151" s="7" t="str">
        <f>IF(($B151="Walker"),"W","")</f>
        <v>W</v>
      </c>
      <c r="P151" s="7">
        <f>IF(($B151="Runner")*(K151="Retired"),"RR","")</f>
      </c>
      <c r="Q151" s="7">
        <f>IF(($B151="Runner")*(K151&lt;&gt;"Retired")*(K151&lt;&gt;""),"RF","")</f>
      </c>
      <c r="R151" s="7">
        <f>IF(($B151="Runner")*(K151&lt;&gt;"Retired")*(K151=""),"RO","")</f>
      </c>
      <c r="S151" s="7">
        <f>IF(($B151="Runner"),"R","")</f>
      </c>
      <c r="U151" s="6"/>
    </row>
    <row r="152" spans="1:21" ht="12.75">
      <c r="A152" s="7">
        <v>164</v>
      </c>
      <c r="B152" s="7" t="s">
        <v>13</v>
      </c>
      <c r="C152" s="30" t="s">
        <v>155</v>
      </c>
      <c r="D152" s="16" t="s">
        <v>683</v>
      </c>
      <c r="E152" s="9">
        <v>0.3055555555555555</v>
      </c>
      <c r="J152" s="32">
        <v>41496.737650462965</v>
      </c>
      <c r="K152" s="8">
        <v>41496.43209490741</v>
      </c>
      <c r="L152" s="7">
        <f>IF(($B152="Walker")*(K152="Retired"),"WR","")</f>
      </c>
      <c r="M152" s="7" t="str">
        <f>IF(($B152="Walker")*(K152&lt;&gt;"Retired")*(K152&lt;&gt;""),"WF","")</f>
        <v>WF</v>
      </c>
      <c r="N152" s="7">
        <f>IF(($B152="Walker")*(K152&lt;&gt;"Retired")*(K152=""),"WO","")</f>
      </c>
      <c r="O152" s="7" t="str">
        <f>IF(($B152="Walker"),"W","")</f>
        <v>W</v>
      </c>
      <c r="P152" s="7">
        <f>IF(($B152="Runner")*(K152="Retired"),"RR","")</f>
      </c>
      <c r="Q152" s="7">
        <f>IF(($B152="Runner")*(K152&lt;&gt;"Retired")*(K152&lt;&gt;""),"RF","")</f>
      </c>
      <c r="R152" s="7">
        <f>IF(($B152="Runner")*(K152&lt;&gt;"Retired")*(K152=""),"RO","")</f>
      </c>
      <c r="S152" s="7">
        <f>IF(($B152="Runner"),"R","")</f>
      </c>
      <c r="U152" s="6"/>
    </row>
    <row r="153" spans="1:21" ht="12.75">
      <c r="A153" s="7">
        <v>165</v>
      </c>
      <c r="B153" s="7" t="s">
        <v>13</v>
      </c>
      <c r="C153" s="30" t="s">
        <v>848</v>
      </c>
      <c r="D153" s="16" t="s">
        <v>849</v>
      </c>
      <c r="E153" s="9">
        <v>0.3055555555555555</v>
      </c>
      <c r="J153" s="32">
        <v>41496.73769675926</v>
      </c>
      <c r="K153" s="8">
        <v>41496.4321412037</v>
      </c>
      <c r="L153" s="7">
        <f>IF(($B153="Walker")*(K153="Retired"),"WR","")</f>
      </c>
      <c r="M153" s="7" t="str">
        <f>IF(($B153="Walker")*(K153&lt;&gt;"Retired")*(K153&lt;&gt;""),"WF","")</f>
        <v>WF</v>
      </c>
      <c r="N153" s="7">
        <f>IF(($B153="Walker")*(K153&lt;&gt;"Retired")*(K153=""),"WO","")</f>
      </c>
      <c r="O153" s="7" t="str">
        <f>IF(($B153="Walker"),"W","")</f>
        <v>W</v>
      </c>
      <c r="P153" s="7">
        <f>IF(($B153="Runner")*(K153="Retired"),"RR","")</f>
      </c>
      <c r="Q153" s="7">
        <f>IF(($B153="Runner")*(K153&lt;&gt;"Retired")*(K153&lt;&gt;""),"RF","")</f>
      </c>
      <c r="R153" s="7">
        <f>IF(($B153="Runner")*(K153&lt;&gt;"Retired")*(K153=""),"RO","")</f>
      </c>
      <c r="S153" s="7">
        <f>IF(($B153="Runner"),"R","")</f>
      </c>
      <c r="U153" s="6"/>
    </row>
    <row r="154" spans="1:21" ht="12.75">
      <c r="A154" s="26">
        <v>305</v>
      </c>
      <c r="B154" s="7" t="s">
        <v>13</v>
      </c>
      <c r="C154" s="30" t="s">
        <v>64</v>
      </c>
      <c r="D154" s="30" t="s">
        <v>380</v>
      </c>
      <c r="E154" s="9">
        <v>0.3680555555555556</v>
      </c>
      <c r="G154" s="16"/>
      <c r="J154" s="32">
        <v>41496.80425925926</v>
      </c>
      <c r="K154" s="8">
        <v>41496.436203703706</v>
      </c>
      <c r="L154" s="7">
        <f>IF(($B154="Walker")*(K154="Retired"),"WR","")</f>
      </c>
      <c r="M154" s="7" t="str">
        <f>IF(($B154="Walker")*(K154&lt;&gt;"Retired")*(K154&lt;&gt;""),"WF","")</f>
        <v>WF</v>
      </c>
      <c r="N154" s="7">
        <f>IF(($B154="Walker")*(K154&lt;&gt;"Retired")*(K154=""),"WO","")</f>
      </c>
      <c r="O154" s="7" t="str">
        <f>IF(($B154="Walker"),"W","")</f>
        <v>W</v>
      </c>
      <c r="P154" s="7">
        <f>IF(($B154="Runner")*(K154="Retired"),"RR","")</f>
      </c>
      <c r="Q154" s="7">
        <f>IF(($B154="Runner")*(K154&lt;&gt;"Retired")*(K154&lt;&gt;""),"RF","")</f>
      </c>
      <c r="R154" s="7">
        <f>IF(($B154="Runner")*(K154&lt;&gt;"Retired")*(K154=""),"RO","")</f>
      </c>
      <c r="S154" s="7">
        <f>IF(($B154="Runner"),"R","")</f>
      </c>
      <c r="U154" s="6"/>
    </row>
    <row r="155" spans="1:21" ht="12.75">
      <c r="A155" s="7">
        <v>43</v>
      </c>
      <c r="B155" s="7" t="s">
        <v>13</v>
      </c>
      <c r="C155" s="16" t="s">
        <v>24</v>
      </c>
      <c r="D155" s="16" t="s">
        <v>787</v>
      </c>
      <c r="E155" s="9">
        <v>0.2881944444444445</v>
      </c>
      <c r="F155" s="31"/>
      <c r="J155" s="32">
        <v>41496.72537037037</v>
      </c>
      <c r="K155" s="8">
        <v>41496.43717592592</v>
      </c>
      <c r="L155" s="7">
        <f>IF(($B155="Walker")*(K155="Retired"),"WR","")</f>
      </c>
      <c r="M155" s="7" t="str">
        <f>IF(($B155="Walker")*(K155&lt;&gt;"Retired")*(K155&lt;&gt;""),"WF","")</f>
        <v>WF</v>
      </c>
      <c r="N155" s="7">
        <f>IF(($B155="Walker")*(K155&lt;&gt;"Retired")*(K155=""),"WO","")</f>
      </c>
      <c r="O155" s="7" t="str">
        <f>IF(($B155="Walker"),"W","")</f>
        <v>W</v>
      </c>
      <c r="P155" s="7">
        <f>IF(($B155="Runner")*(K155="Retired"),"RR","")</f>
      </c>
      <c r="Q155" s="7">
        <f>IF(($B155="Runner")*(K155&lt;&gt;"Retired")*(K155&lt;&gt;""),"RF","")</f>
      </c>
      <c r="R155" s="7">
        <f>IF(($B155="Runner")*(K155&lt;&gt;"Retired")*(K155=""),"RO","")</f>
      </c>
      <c r="S155" s="7">
        <f>IF(($B155="Runner"),"R","")</f>
      </c>
      <c r="U155" s="6"/>
    </row>
    <row r="156" spans="1:21" ht="12.75">
      <c r="A156" s="7">
        <v>44</v>
      </c>
      <c r="B156" s="7" t="s">
        <v>13</v>
      </c>
      <c r="C156" s="16" t="s">
        <v>155</v>
      </c>
      <c r="D156" s="16" t="s">
        <v>787</v>
      </c>
      <c r="E156" s="9">
        <v>0.2881944444444445</v>
      </c>
      <c r="J156" s="32">
        <v>41496.72542824074</v>
      </c>
      <c r="K156" s="8">
        <v>41496.4372337963</v>
      </c>
      <c r="L156" s="7">
        <f>IF(($B156="Walker")*(K156="Retired"),"WR","")</f>
      </c>
      <c r="M156" s="7" t="str">
        <f>IF(($B156="Walker")*(K156&lt;&gt;"Retired")*(K156&lt;&gt;""),"WF","")</f>
        <v>WF</v>
      </c>
      <c r="N156" s="7">
        <f>IF(($B156="Walker")*(K156&lt;&gt;"Retired")*(K156=""),"WO","")</f>
      </c>
      <c r="O156" s="7" t="str">
        <f>IF(($B156="Walker"),"W","")</f>
        <v>W</v>
      </c>
      <c r="P156" s="7">
        <f>IF(($B156="Runner")*(K156="Retired"),"RR","")</f>
      </c>
      <c r="Q156" s="7">
        <f>IF(($B156="Runner")*(K156&lt;&gt;"Retired")*(K156&lt;&gt;""),"RF","")</f>
      </c>
      <c r="R156" s="7">
        <f>IF(($B156="Runner")*(K156&lt;&gt;"Retired")*(K156=""),"RO","")</f>
      </c>
      <c r="S156" s="7">
        <f>IF(($B156="Runner"),"R","")</f>
      </c>
      <c r="U156" s="6"/>
    </row>
    <row r="157" spans="1:21" ht="12.75">
      <c r="A157" s="7">
        <v>51</v>
      </c>
      <c r="B157" s="7" t="s">
        <v>13</v>
      </c>
      <c r="C157" s="16" t="s">
        <v>4</v>
      </c>
      <c r="D157" s="16" t="s">
        <v>791</v>
      </c>
      <c r="E157" s="9">
        <v>0.29444444444444445</v>
      </c>
      <c r="J157" s="32">
        <v>41496.732037037036</v>
      </c>
      <c r="K157" s="8">
        <v>41496.43759259259</v>
      </c>
      <c r="L157" s="7">
        <f>IF(($B157="Walker")*(K157="Retired"),"WR","")</f>
      </c>
      <c r="M157" s="7" t="str">
        <f>IF(($B157="Walker")*(K157&lt;&gt;"Retired")*(K157&lt;&gt;""),"WF","")</f>
        <v>WF</v>
      </c>
      <c r="N157" s="7">
        <f>IF(($B157="Walker")*(K157&lt;&gt;"Retired")*(K157=""),"WO","")</f>
      </c>
      <c r="O157" s="7" t="str">
        <f>IF(($B157="Walker"),"W","")</f>
        <v>W</v>
      </c>
      <c r="P157" s="7">
        <f>IF(($B157="Runner")*(K157="Retired"),"RR","")</f>
      </c>
      <c r="Q157" s="7">
        <f>IF(($B157="Runner")*(K157&lt;&gt;"Retired")*(K157&lt;&gt;""),"RF","")</f>
      </c>
      <c r="R157" s="7">
        <f>IF(($B157="Runner")*(K157&lt;&gt;"Retired")*(K157=""),"RO","")</f>
      </c>
      <c r="S157" s="7">
        <f>IF(($B157="Runner"),"R","")</f>
      </c>
      <c r="U157" s="6"/>
    </row>
    <row r="158" spans="1:21" ht="12.75">
      <c r="A158" s="7">
        <v>220</v>
      </c>
      <c r="B158" s="7" t="s">
        <v>13</v>
      </c>
      <c r="C158" s="30" t="s">
        <v>314</v>
      </c>
      <c r="D158" s="16" t="s">
        <v>315</v>
      </c>
      <c r="E158" s="9">
        <v>0.31319444444444444</v>
      </c>
      <c r="G158" s="16"/>
      <c r="J158" s="32">
        <v>41496.75575231481</v>
      </c>
      <c r="K158" s="8">
        <v>41496.442557870374</v>
      </c>
      <c r="L158" s="7">
        <f>IF(($B158="Walker")*(K158="Retired"),"WR","")</f>
      </c>
      <c r="M158" s="7" t="str">
        <f>IF(($B158="Walker")*(K158&lt;&gt;"Retired")*(K158&lt;&gt;""),"WF","")</f>
        <v>WF</v>
      </c>
      <c r="N158" s="7">
        <f>IF(($B158="Walker")*(K158&lt;&gt;"Retired")*(K158=""),"WO","")</f>
      </c>
      <c r="O158" s="7" t="str">
        <f>IF(($B158="Walker"),"W","")</f>
        <v>W</v>
      </c>
      <c r="P158" s="7">
        <f>IF(($B158="Runner")*(K158="Retired"),"RR","")</f>
      </c>
      <c r="Q158" s="7">
        <f>IF(($B158="Runner")*(K158&lt;&gt;"Retired")*(K158&lt;&gt;""),"RF","")</f>
      </c>
      <c r="R158" s="7">
        <f>IF(($B158="Runner")*(K158&lt;&gt;"Retired")*(K158=""),"RO","")</f>
      </c>
      <c r="S158" s="7">
        <f>IF(($B158="Runner"),"R","")</f>
      </c>
      <c r="U158" s="6"/>
    </row>
    <row r="159" spans="1:21" ht="12.75">
      <c r="A159" s="7">
        <v>245</v>
      </c>
      <c r="B159" s="7" t="s">
        <v>13</v>
      </c>
      <c r="C159" s="30" t="s">
        <v>4</v>
      </c>
      <c r="D159" s="16" t="s">
        <v>154</v>
      </c>
      <c r="E159" s="9">
        <v>0.3229166666666667</v>
      </c>
      <c r="F159" s="16"/>
      <c r="G159" s="16"/>
      <c r="J159" s="32">
        <v>41496.76553240741</v>
      </c>
      <c r="K159" s="8">
        <v>41496.44261574074</v>
      </c>
      <c r="L159" s="7">
        <f>IF(($B159="Walker")*(K159="Retired"),"WR","")</f>
      </c>
      <c r="M159" s="7" t="str">
        <f>IF(($B159="Walker")*(K159&lt;&gt;"Retired")*(K159&lt;&gt;""),"WF","")</f>
        <v>WF</v>
      </c>
      <c r="N159" s="7">
        <f>IF(($B159="Walker")*(K159&lt;&gt;"Retired")*(K159=""),"WO","")</f>
      </c>
      <c r="O159" s="7" t="str">
        <f>IF(($B159="Walker"),"W","")</f>
        <v>W</v>
      </c>
      <c r="P159" s="7">
        <f>IF(($B159="Runner")*(K159="Retired"),"RR","")</f>
      </c>
      <c r="Q159" s="7">
        <f>IF(($B159="Runner")*(K159&lt;&gt;"Retired")*(K159&lt;&gt;""),"RF","")</f>
      </c>
      <c r="R159" s="7">
        <f>IF(($B159="Runner")*(K159&lt;&gt;"Retired")*(K159=""),"RO","")</f>
      </c>
      <c r="S159" s="7">
        <f>IF(($B159="Runner"),"R","")</f>
      </c>
      <c r="U159" s="6"/>
    </row>
    <row r="160" spans="1:21" ht="12.75">
      <c r="A160" s="7">
        <v>54</v>
      </c>
      <c r="B160" s="7" t="s">
        <v>13</v>
      </c>
      <c r="C160" s="16" t="s">
        <v>305</v>
      </c>
      <c r="D160" s="16" t="s">
        <v>53</v>
      </c>
      <c r="E160" s="9">
        <v>0.29444444444444445</v>
      </c>
      <c r="J160" s="32">
        <v>41496.737175925926</v>
      </c>
      <c r="K160" s="8">
        <v>41496.44273148148</v>
      </c>
      <c r="L160" s="7">
        <f>IF(($B160="Walker")*(K160="Retired"),"WR","")</f>
      </c>
      <c r="M160" s="7" t="str">
        <f>IF(($B160="Walker")*(K160&lt;&gt;"Retired")*(K160&lt;&gt;""),"WF","")</f>
        <v>WF</v>
      </c>
      <c r="N160" s="7">
        <f>IF(($B160="Walker")*(K160&lt;&gt;"Retired")*(K160=""),"WO","")</f>
      </c>
      <c r="O160" s="7" t="str">
        <f>IF(($B160="Walker"),"W","")</f>
        <v>W</v>
      </c>
      <c r="P160" s="7">
        <f>IF(($B160="Runner")*(K160="Retired"),"RR","")</f>
      </c>
      <c r="Q160" s="7">
        <f>IF(($B160="Runner")*(K160&lt;&gt;"Retired")*(K160&lt;&gt;""),"RF","")</f>
      </c>
      <c r="R160" s="7">
        <f>IF(($B160="Runner")*(K160&lt;&gt;"Retired")*(K160=""),"RO","")</f>
      </c>
      <c r="S160" s="7">
        <f>IF(($B160="Runner"),"R","")</f>
      </c>
      <c r="U160" s="6"/>
    </row>
    <row r="161" spans="1:19" ht="12.75">
      <c r="A161" s="7">
        <v>56</v>
      </c>
      <c r="B161" s="7" t="s">
        <v>13</v>
      </c>
      <c r="C161" s="16" t="s">
        <v>91</v>
      </c>
      <c r="D161" s="16" t="s">
        <v>792</v>
      </c>
      <c r="E161" s="9">
        <v>0.29444444444444445</v>
      </c>
      <c r="J161" s="32">
        <v>41496.737280092595</v>
      </c>
      <c r="K161" s="8">
        <v>41496.44283564815</v>
      </c>
      <c r="L161" s="7">
        <f>IF(($B161="Walker")*(K161="Retired"),"WR","")</f>
      </c>
      <c r="M161" s="7" t="str">
        <f>IF(($B161="Walker")*(K161&lt;&gt;"Retired")*(K161&lt;&gt;""),"WF","")</f>
        <v>WF</v>
      </c>
      <c r="N161" s="7">
        <f>IF(($B161="Walker")*(K161&lt;&gt;"Retired")*(K161=""),"WO","")</f>
      </c>
      <c r="O161" s="7" t="str">
        <f>IF(($B161="Walker"),"W","")</f>
        <v>W</v>
      </c>
      <c r="P161" s="7">
        <f>IF(($B161="Runner")*(K161="Retired"),"RR","")</f>
      </c>
      <c r="Q161" s="7">
        <f>IF(($B161="Runner")*(K161&lt;&gt;"Retired")*(K161&lt;&gt;""),"RF","")</f>
      </c>
      <c r="R161" s="7">
        <f>IF(($B161="Runner")*(K161&lt;&gt;"Retired")*(K161=""),"RO","")</f>
      </c>
      <c r="S161" s="7">
        <f>IF(($B161="Runner"),"R","")</f>
      </c>
    </row>
    <row r="162" spans="1:19" ht="12.75">
      <c r="A162" s="7">
        <v>57</v>
      </c>
      <c r="B162" s="7" t="s">
        <v>13</v>
      </c>
      <c r="C162" s="16" t="s">
        <v>793</v>
      </c>
      <c r="D162" s="16" t="s">
        <v>596</v>
      </c>
      <c r="E162" s="9">
        <v>0.29444444444444445</v>
      </c>
      <c r="J162" s="32">
        <v>41496.73736111111</v>
      </c>
      <c r="K162" s="8">
        <v>41496.44291666667</v>
      </c>
      <c r="L162" s="7">
        <f>IF(($B162="Walker")*(K162="Retired"),"WR","")</f>
      </c>
      <c r="M162" s="7" t="str">
        <f>IF(($B162="Walker")*(K162&lt;&gt;"Retired")*(K162&lt;&gt;""),"WF","")</f>
        <v>WF</v>
      </c>
      <c r="N162" s="7">
        <f>IF(($B162="Walker")*(K162&lt;&gt;"Retired")*(K162=""),"WO","")</f>
      </c>
      <c r="O162" s="7" t="str">
        <f>IF(($B162="Walker"),"W","")</f>
        <v>W</v>
      </c>
      <c r="P162" s="7">
        <f>IF(($B162="Runner")*(K162="Retired"),"RR","")</f>
      </c>
      <c r="Q162" s="7">
        <f>IF(($B162="Runner")*(K162&lt;&gt;"Retired")*(K162&lt;&gt;""),"RF","")</f>
      </c>
      <c r="R162" s="7">
        <f>IF(($B162="Runner")*(K162&lt;&gt;"Retired")*(K162=""),"RO","")</f>
      </c>
      <c r="S162" s="7">
        <f>IF(($B162="Runner"),"R","")</f>
      </c>
    </row>
    <row r="163" spans="1:19" ht="12.75">
      <c r="A163" s="7">
        <v>184</v>
      </c>
      <c r="B163" s="7" t="s">
        <v>13</v>
      </c>
      <c r="C163" s="30" t="s">
        <v>444</v>
      </c>
      <c r="D163" s="16" t="s">
        <v>855</v>
      </c>
      <c r="E163" s="9">
        <v>0.3125</v>
      </c>
      <c r="J163" s="32">
        <v>41496.763715277775</v>
      </c>
      <c r="K163" s="8">
        <v>41496.451215277775</v>
      </c>
      <c r="L163" s="7">
        <f>IF(($B163="Walker")*(K163="Retired"),"WR","")</f>
      </c>
      <c r="M163" s="7" t="str">
        <f>IF(($B163="Walker")*(K163&lt;&gt;"Retired")*(K163&lt;&gt;""),"WF","")</f>
        <v>WF</v>
      </c>
      <c r="N163" s="7">
        <f>IF(($B163="Walker")*(K163&lt;&gt;"Retired")*(K163=""),"WO","")</f>
      </c>
      <c r="O163" s="7" t="str">
        <f>IF(($B163="Walker"),"W","")</f>
        <v>W</v>
      </c>
      <c r="P163" s="7">
        <f>IF(($B163="Runner")*(K163="Retired"),"RR","")</f>
      </c>
      <c r="Q163" s="7">
        <f>IF(($B163="Runner")*(K163&lt;&gt;"Retired")*(K163&lt;&gt;""),"RF","")</f>
      </c>
      <c r="R163" s="7">
        <f>IF(($B163="Runner")*(K163&lt;&gt;"Retired")*(K163=""),"RO","")</f>
      </c>
      <c r="S163" s="7">
        <f>IF(($B163="Runner"),"R","")</f>
      </c>
    </row>
    <row r="164" spans="1:19" ht="12.75">
      <c r="A164" s="7">
        <v>170</v>
      </c>
      <c r="B164" s="7" t="s">
        <v>13</v>
      </c>
      <c r="C164" s="30" t="s">
        <v>8</v>
      </c>
      <c r="D164" s="16" t="s">
        <v>850</v>
      </c>
      <c r="E164" s="9">
        <v>0.3069444444444444</v>
      </c>
      <c r="J164" s="32">
        <v>41496.75881944445</v>
      </c>
      <c r="K164" s="8">
        <v>41496.451875</v>
      </c>
      <c r="L164" s="7">
        <f>IF(($B164="Walker")*(K164="Retired"),"WR","")</f>
      </c>
      <c r="M164" s="7" t="str">
        <f>IF(($B164="Walker")*(K164&lt;&gt;"Retired")*(K164&lt;&gt;""),"WF","")</f>
        <v>WF</v>
      </c>
      <c r="N164" s="7">
        <f>IF(($B164="Walker")*(K164&lt;&gt;"Retired")*(K164=""),"WO","")</f>
      </c>
      <c r="O164" s="7" t="str">
        <f>IF(($B164="Walker"),"W","")</f>
        <v>W</v>
      </c>
      <c r="P164" s="7">
        <f>IF(($B164="Runner")*(K164="Retired"),"RR","")</f>
      </c>
      <c r="Q164" s="7">
        <f>IF(($B164="Runner")*(K164&lt;&gt;"Retired")*(K164&lt;&gt;""),"RF","")</f>
      </c>
      <c r="R164" s="7">
        <f>IF(($B164="Runner")*(K164&lt;&gt;"Retired")*(K164=""),"RO","")</f>
      </c>
      <c r="S164" s="7">
        <f>IF(($B164="Runner"),"R","")</f>
      </c>
    </row>
    <row r="165" spans="1:19" ht="12.75">
      <c r="A165" s="7">
        <v>172</v>
      </c>
      <c r="B165" s="7" t="s">
        <v>13</v>
      </c>
      <c r="C165" s="30" t="s">
        <v>423</v>
      </c>
      <c r="D165" s="16" t="s">
        <v>198</v>
      </c>
      <c r="E165" s="9">
        <v>0.3069444444444444</v>
      </c>
      <c r="J165" s="32">
        <v>41496.758877314816</v>
      </c>
      <c r="K165" s="8">
        <v>41496.45193287037</v>
      </c>
      <c r="L165" s="7">
        <f>IF(($B165="Walker")*(K165="Retired"),"WR","")</f>
      </c>
      <c r="M165" s="7" t="str">
        <f>IF(($B165="Walker")*(K165&lt;&gt;"Retired")*(K165&lt;&gt;""),"WF","")</f>
        <v>WF</v>
      </c>
      <c r="N165" s="7">
        <f>IF(($B165="Walker")*(K165&lt;&gt;"Retired")*(K165=""),"WO","")</f>
      </c>
      <c r="O165" s="7" t="str">
        <f>IF(($B165="Walker"),"W","")</f>
        <v>W</v>
      </c>
      <c r="P165" s="7">
        <f>IF(($B165="Runner")*(K165="Retired"),"RR","")</f>
      </c>
      <c r="Q165" s="7">
        <f>IF(($B165="Runner")*(K165&lt;&gt;"Retired")*(K165&lt;&gt;""),"RF","")</f>
      </c>
      <c r="R165" s="7">
        <f>IF(($B165="Runner")*(K165&lt;&gt;"Retired")*(K165=""),"RO","")</f>
      </c>
      <c r="S165" s="7">
        <f>IF(($B165="Runner"),"R","")</f>
      </c>
    </row>
    <row r="166" spans="1:19" ht="12.75">
      <c r="A166" s="7">
        <v>259</v>
      </c>
      <c r="B166" s="7" t="s">
        <v>13</v>
      </c>
      <c r="C166" s="30" t="s">
        <v>62</v>
      </c>
      <c r="D166" s="16" t="s">
        <v>809</v>
      </c>
      <c r="E166" s="9">
        <v>0.3354166666666667</v>
      </c>
      <c r="F166" s="16"/>
      <c r="G166" s="16"/>
      <c r="J166" s="32">
        <v>41496.787569444445</v>
      </c>
      <c r="K166" s="8">
        <v>41496.452152777776</v>
      </c>
      <c r="L166" s="7">
        <f>IF(($B166="Walker")*(K166="Retired"),"WR","")</f>
      </c>
      <c r="M166" s="7" t="str">
        <f>IF(($B166="Walker")*(K166&lt;&gt;"Retired")*(K166&lt;&gt;""),"WF","")</f>
        <v>WF</v>
      </c>
      <c r="N166" s="7">
        <f>IF(($B166="Walker")*(K166&lt;&gt;"Retired")*(K166=""),"WO","")</f>
      </c>
      <c r="O166" s="7" t="str">
        <f>IF(($B166="Walker"),"W","")</f>
        <v>W</v>
      </c>
      <c r="P166" s="7">
        <f>IF(($B166="Runner")*(K166="Retired"),"RR","")</f>
      </c>
      <c r="Q166" s="7">
        <f>IF(($B166="Runner")*(K166&lt;&gt;"Retired")*(K166&lt;&gt;""),"RF","")</f>
      </c>
      <c r="R166" s="7">
        <f>IF(($B166="Runner")*(K166&lt;&gt;"Retired")*(K166=""),"RO","")</f>
      </c>
      <c r="S166" s="7">
        <f>IF(($B166="Runner"),"R","")</f>
      </c>
    </row>
    <row r="167" spans="1:21" ht="12.75">
      <c r="A167" s="7">
        <v>256</v>
      </c>
      <c r="B167" s="7" t="s">
        <v>13</v>
      </c>
      <c r="C167" s="30" t="s">
        <v>49</v>
      </c>
      <c r="D167" s="16" t="s">
        <v>903</v>
      </c>
      <c r="E167" s="9">
        <v>0.3354166666666667</v>
      </c>
      <c r="F167" s="16"/>
      <c r="G167" s="16"/>
      <c r="J167" s="32">
        <v>41496.78763888889</v>
      </c>
      <c r="K167" s="8">
        <v>41496.45222222222</v>
      </c>
      <c r="L167" s="7">
        <f>IF(($B167="Walker")*(K167="Retired"),"WR","")</f>
      </c>
      <c r="M167" s="7" t="str">
        <f>IF(($B167="Walker")*(K167&lt;&gt;"Retired")*(K167&lt;&gt;""),"WF","")</f>
        <v>WF</v>
      </c>
      <c r="N167" s="7">
        <f>IF(($B167="Walker")*(K167&lt;&gt;"Retired")*(K167=""),"WO","")</f>
      </c>
      <c r="O167" s="7" t="str">
        <f>IF(($B167="Walker"),"W","")</f>
        <v>W</v>
      </c>
      <c r="P167" s="7">
        <f>IF(($B167="Runner")*(K167="Retired"),"RR","")</f>
      </c>
      <c r="Q167" s="7">
        <f>IF(($B167="Runner")*(K167&lt;&gt;"Retired")*(K167&lt;&gt;""),"RF","")</f>
      </c>
      <c r="R167" s="7">
        <f>IF(($B167="Runner")*(K167&lt;&gt;"Retired")*(K167=""),"RO","")</f>
      </c>
      <c r="S167" s="7">
        <f>IF(($B167="Runner"),"R","")</f>
      </c>
      <c r="U167" s="27"/>
    </row>
    <row r="168" spans="1:19" ht="12.75">
      <c r="A168" s="7">
        <v>258</v>
      </c>
      <c r="B168" s="7" t="s">
        <v>13</v>
      </c>
      <c r="C168" s="30" t="s">
        <v>904</v>
      </c>
      <c r="D168" s="16" t="s">
        <v>905</v>
      </c>
      <c r="E168" s="9">
        <v>0.3354166666666667</v>
      </c>
      <c r="F168" s="16"/>
      <c r="G168" s="16"/>
      <c r="J168" s="32">
        <v>41496.78836805555</v>
      </c>
      <c r="K168" s="8">
        <v>41496.45295138889</v>
      </c>
      <c r="L168" s="7">
        <f>IF(($B168="Walker")*(K168="Retired"),"WR","")</f>
      </c>
      <c r="M168" s="7" t="str">
        <f>IF(($B168="Walker")*(K168&lt;&gt;"Retired")*(K168&lt;&gt;""),"WF","")</f>
        <v>WF</v>
      </c>
      <c r="N168" s="7">
        <f>IF(($B168="Walker")*(K168&lt;&gt;"Retired")*(K168=""),"WO","")</f>
      </c>
      <c r="O168" s="7" t="str">
        <f>IF(($B168="Walker"),"W","")</f>
        <v>W</v>
      </c>
      <c r="P168" s="7">
        <f>IF(($B168="Runner")*(K168="Retired"),"RR","")</f>
      </c>
      <c r="Q168" s="7">
        <f>IF(($B168="Runner")*(K168&lt;&gt;"Retired")*(K168&lt;&gt;""),"RF","")</f>
      </c>
      <c r="R168" s="7">
        <f>IF(($B168="Runner")*(K168&lt;&gt;"Retired")*(K168=""),"RO","")</f>
      </c>
      <c r="S168" s="7">
        <f>IF(($B168="Runner"),"R","")</f>
      </c>
    </row>
    <row r="169" spans="1:19" ht="12.75">
      <c r="A169" s="7">
        <v>196</v>
      </c>
      <c r="B169" s="7" t="s">
        <v>13</v>
      </c>
      <c r="C169" s="30" t="s">
        <v>603</v>
      </c>
      <c r="D169" s="16" t="s">
        <v>863</v>
      </c>
      <c r="E169" s="9">
        <v>0.3104166666666667</v>
      </c>
      <c r="J169" s="32">
        <v>41496.76388888889</v>
      </c>
      <c r="K169" s="8">
        <v>41496.45347222222</v>
      </c>
      <c r="L169" s="7">
        <f>IF(($B169="Walker")*(K169="Retired"),"WR","")</f>
      </c>
      <c r="M169" s="7" t="str">
        <f>IF(($B169="Walker")*(K169&lt;&gt;"Retired")*(K169&lt;&gt;""),"WF","")</f>
        <v>WF</v>
      </c>
      <c r="N169" s="7">
        <f>IF(($B169="Walker")*(K169&lt;&gt;"Retired")*(K169=""),"WO","")</f>
      </c>
      <c r="O169" s="7" t="str">
        <f>IF(($B169="Walker"),"W","")</f>
        <v>W</v>
      </c>
      <c r="P169" s="7">
        <f>IF(($B169="Runner")*(K169="Retired"),"RR","")</f>
      </c>
      <c r="Q169" s="7">
        <f>IF(($B169="Runner")*(K169&lt;&gt;"Retired")*(K169&lt;&gt;""),"RF","")</f>
      </c>
      <c r="R169" s="7">
        <f>IF(($B169="Runner")*(K169&lt;&gt;"Retired")*(K169=""),"RO","")</f>
      </c>
      <c r="S169" s="7">
        <f>IF(($B169="Runner"),"R","")</f>
      </c>
    </row>
    <row r="170" spans="1:19" ht="12.75">
      <c r="A170" s="7">
        <v>198</v>
      </c>
      <c r="B170" s="7" t="s">
        <v>13</v>
      </c>
      <c r="C170" s="30" t="s">
        <v>49</v>
      </c>
      <c r="D170" s="16" t="s">
        <v>55</v>
      </c>
      <c r="E170" s="9">
        <v>0.3104166666666667</v>
      </c>
      <c r="J170" s="32">
        <v>41496.76392361111</v>
      </c>
      <c r="K170" s="8">
        <v>41496.45350694445</v>
      </c>
      <c r="L170" s="7">
        <f>IF(($B170="Walker")*(K170="Retired"),"WR","")</f>
      </c>
      <c r="M170" s="7" t="str">
        <f>IF(($B170="Walker")*(K170&lt;&gt;"Retired")*(K170&lt;&gt;""),"WF","")</f>
        <v>WF</v>
      </c>
      <c r="N170" s="7">
        <f>IF(($B170="Walker")*(K170&lt;&gt;"Retired")*(K170=""),"WO","")</f>
      </c>
      <c r="O170" s="7" t="str">
        <f>IF(($B170="Walker"),"W","")</f>
        <v>W</v>
      </c>
      <c r="P170" s="7">
        <f>IF(($B170="Runner")*(K170="Retired"),"RR","")</f>
      </c>
      <c r="Q170" s="7">
        <f>IF(($B170="Runner")*(K170&lt;&gt;"Retired")*(K170&lt;&gt;""),"RF","")</f>
      </c>
      <c r="R170" s="7">
        <f>IF(($B170="Runner")*(K170&lt;&gt;"Retired")*(K170=""),"RO","")</f>
      </c>
      <c r="S170" s="7">
        <f>IF(($B170="Runner"),"R","")</f>
      </c>
    </row>
    <row r="171" spans="1:19" ht="12.75">
      <c r="A171" s="7">
        <v>134</v>
      </c>
      <c r="B171" s="7" t="s">
        <v>13</v>
      </c>
      <c r="C171" s="30" t="s">
        <v>681</v>
      </c>
      <c r="D171" s="16" t="s">
        <v>54</v>
      </c>
      <c r="E171" s="9">
        <v>0.3013888888888889</v>
      </c>
      <c r="J171" s="32">
        <v>41496.75653935185</v>
      </c>
      <c r="K171" s="8">
        <v>41496.45515046296</v>
      </c>
      <c r="L171" s="7">
        <f>IF(($B171="Walker")*(K171="Retired"),"WR","")</f>
      </c>
      <c r="M171" s="7" t="str">
        <f>IF(($B171="Walker")*(K171&lt;&gt;"Retired")*(K171&lt;&gt;""),"WF","")</f>
        <v>WF</v>
      </c>
      <c r="N171" s="7">
        <f>IF(($B171="Walker")*(K171&lt;&gt;"Retired")*(K171=""),"WO","")</f>
      </c>
      <c r="O171" s="7" t="str">
        <f>IF(($B171="Walker"),"W","")</f>
        <v>W</v>
      </c>
      <c r="P171" s="7">
        <f>IF(($B171="Runner")*(K171="Retired"),"RR","")</f>
      </c>
      <c r="Q171" s="7">
        <f>IF(($B171="Runner")*(K171&lt;&gt;"Retired")*(K171&lt;&gt;""),"RF","")</f>
      </c>
      <c r="R171" s="7">
        <f>IF(($B171="Runner")*(K171&lt;&gt;"Retired")*(K171=""),"RO","")</f>
      </c>
      <c r="S171" s="7">
        <f>IF(($B171="Runner"),"R","")</f>
      </c>
    </row>
    <row r="172" spans="1:19" ht="12.75">
      <c r="A172" s="7">
        <v>132</v>
      </c>
      <c r="B172" s="7" t="s">
        <v>13</v>
      </c>
      <c r="C172" s="30" t="s">
        <v>302</v>
      </c>
      <c r="D172" s="16" t="s">
        <v>54</v>
      </c>
      <c r="E172" s="9">
        <v>0.3013888888888889</v>
      </c>
      <c r="J172" s="32">
        <v>41496.75666666667</v>
      </c>
      <c r="K172" s="8">
        <v>41496.45527777778</v>
      </c>
      <c r="L172" s="7">
        <f>IF(($B172="Walker")*(K172="Retired"),"WR","")</f>
      </c>
      <c r="M172" s="7" t="str">
        <f>IF(($B172="Walker")*(K172&lt;&gt;"Retired")*(K172&lt;&gt;""),"WF","")</f>
        <v>WF</v>
      </c>
      <c r="N172" s="7">
        <f>IF(($B172="Walker")*(K172&lt;&gt;"Retired")*(K172=""),"WO","")</f>
      </c>
      <c r="O172" s="7" t="str">
        <f>IF(($B172="Walker"),"W","")</f>
        <v>W</v>
      </c>
      <c r="P172" s="7">
        <f>IF(($B172="Runner")*(K172="Retired"),"RR","")</f>
      </c>
      <c r="Q172" s="7">
        <f>IF(($B172="Runner")*(K172&lt;&gt;"Retired")*(K172&lt;&gt;""),"RF","")</f>
      </c>
      <c r="R172" s="7">
        <f>IF(($B172="Runner")*(K172&lt;&gt;"Retired")*(K172=""),"RO","")</f>
      </c>
      <c r="S172" s="7">
        <f>IF(($B172="Runner"),"R","")</f>
      </c>
    </row>
    <row r="173" spans="1:19" ht="12.75">
      <c r="A173" s="7">
        <v>137</v>
      </c>
      <c r="B173" s="7" t="s">
        <v>13</v>
      </c>
      <c r="C173" s="30" t="s">
        <v>4</v>
      </c>
      <c r="D173" s="16" t="s">
        <v>125</v>
      </c>
      <c r="E173" s="9">
        <v>0.3013888888888889</v>
      </c>
      <c r="J173" s="32">
        <v>41496.75672453704</v>
      </c>
      <c r="K173" s="8">
        <v>41496.45533564815</v>
      </c>
      <c r="L173" s="7">
        <f>IF(($B173="Walker")*(K173="Retired"),"WR","")</f>
      </c>
      <c r="M173" s="7" t="str">
        <f>IF(($B173="Walker")*(K173&lt;&gt;"Retired")*(K173&lt;&gt;""),"WF","")</f>
        <v>WF</v>
      </c>
      <c r="N173" s="7">
        <f>IF(($B173="Walker")*(K173&lt;&gt;"Retired")*(K173=""),"WO","")</f>
      </c>
      <c r="O173" s="7" t="str">
        <f>IF(($B173="Walker"),"W","")</f>
        <v>W</v>
      </c>
      <c r="P173" s="7">
        <f>IF(($B173="Runner")*(K173="Retired"),"RR","")</f>
      </c>
      <c r="Q173" s="7">
        <f>IF(($B173="Runner")*(K173&lt;&gt;"Retired")*(K173&lt;&gt;""),"RF","")</f>
      </c>
      <c r="R173" s="7">
        <f>IF(($B173="Runner")*(K173&lt;&gt;"Retired")*(K173=""),"RO","")</f>
      </c>
      <c r="S173" s="7">
        <f>IF(($B173="Runner"),"R","")</f>
      </c>
    </row>
    <row r="174" spans="1:19" ht="12.75">
      <c r="A174" s="7">
        <v>300</v>
      </c>
      <c r="B174" s="7" t="s">
        <v>13</v>
      </c>
      <c r="C174" s="30" t="s">
        <v>534</v>
      </c>
      <c r="D174" s="30" t="s">
        <v>224</v>
      </c>
      <c r="E174" s="9">
        <v>0.3736111111111111</v>
      </c>
      <c r="G174" s="16"/>
      <c r="J174" s="32">
        <v>41496.83346064815</v>
      </c>
      <c r="K174" s="8">
        <v>41496.45984953704</v>
      </c>
      <c r="L174" s="7">
        <f>IF(($B174="Walker")*(K174="Retired"),"WR","")</f>
      </c>
      <c r="M174" s="7" t="str">
        <f>IF(($B174="Walker")*(K174&lt;&gt;"Retired")*(K174&lt;&gt;""),"WF","")</f>
        <v>WF</v>
      </c>
      <c r="N174" s="7">
        <f>IF(($B174="Walker")*(K174&lt;&gt;"Retired")*(K174=""),"WO","")</f>
      </c>
      <c r="O174" s="7" t="str">
        <f>IF(($B174="Walker"),"W","")</f>
        <v>W</v>
      </c>
      <c r="P174" s="7">
        <f>IF(($B174="Runner")*(K174="Retired"),"RR","")</f>
      </c>
      <c r="Q174" s="7">
        <f>IF(($B174="Runner")*(K174&lt;&gt;"Retired")*(K174&lt;&gt;""),"RF","")</f>
      </c>
      <c r="R174" s="7">
        <f>IF(($B174="Runner")*(K174&lt;&gt;"Retired")*(K174=""),"RO","")</f>
      </c>
      <c r="S174" s="7">
        <f>IF(($B174="Runner"),"R","")</f>
      </c>
    </row>
    <row r="175" spans="1:19" ht="12.75">
      <c r="A175" s="7">
        <v>36</v>
      </c>
      <c r="B175" s="7" t="s">
        <v>13</v>
      </c>
      <c r="C175" s="16" t="s">
        <v>7</v>
      </c>
      <c r="D175" s="16" t="s">
        <v>95</v>
      </c>
      <c r="E175" s="9">
        <v>0.2972222222222222</v>
      </c>
      <c r="J175" s="32">
        <v>41496.75915509259</v>
      </c>
      <c r="K175" s="8">
        <v>41496.46193287037</v>
      </c>
      <c r="L175" s="7">
        <f>IF(($B175="Walker")*(K175="Retired"),"WR","")</f>
      </c>
      <c r="M175" s="7" t="str">
        <f>IF(($B175="Walker")*(K175&lt;&gt;"Retired")*(K175&lt;&gt;""),"WF","")</f>
        <v>WF</v>
      </c>
      <c r="N175" s="7">
        <f>IF(($B175="Walker")*(K175&lt;&gt;"Retired")*(K175=""),"WO","")</f>
      </c>
      <c r="O175" s="7" t="str">
        <f>IF(($B175="Walker"),"W","")</f>
        <v>W</v>
      </c>
      <c r="P175" s="7">
        <f>IF(($B175="Runner")*(K175="Retired"),"RR","")</f>
      </c>
      <c r="Q175" s="7">
        <f>IF(($B175="Runner")*(K175&lt;&gt;"Retired")*(K175&lt;&gt;""),"RF","")</f>
      </c>
      <c r="R175" s="7">
        <f>IF(($B175="Runner")*(K175&lt;&gt;"Retired")*(K175=""),"RO","")</f>
      </c>
      <c r="S175" s="7">
        <f>IF(($B175="Runner"),"R","")</f>
      </c>
    </row>
    <row r="176" spans="1:19" ht="12.75">
      <c r="A176" s="7">
        <v>37</v>
      </c>
      <c r="B176" s="7" t="s">
        <v>13</v>
      </c>
      <c r="C176" s="16" t="s">
        <v>326</v>
      </c>
      <c r="D176" s="16" t="s">
        <v>95</v>
      </c>
      <c r="E176" s="9">
        <v>0.2972222222222222</v>
      </c>
      <c r="J176" s="32">
        <v>41496.759201388886</v>
      </c>
      <c r="K176" s="8">
        <v>41496.46197916667</v>
      </c>
      <c r="L176" s="7">
        <f>IF(($B176="Walker")*(K176="Retired"),"WR","")</f>
      </c>
      <c r="M176" s="7" t="str">
        <f>IF(($B176="Walker")*(K176&lt;&gt;"Retired")*(K176&lt;&gt;""),"WF","")</f>
        <v>WF</v>
      </c>
      <c r="N176" s="7">
        <f>IF(($B176="Walker")*(K176&lt;&gt;"Retired")*(K176=""),"WO","")</f>
      </c>
      <c r="O176" s="7" t="str">
        <f>IF(($B176="Walker"),"W","")</f>
        <v>W</v>
      </c>
      <c r="P176" s="7">
        <f>IF(($B176="Runner")*(K176="Retired"),"RR","")</f>
      </c>
      <c r="Q176" s="7">
        <f>IF(($B176="Runner")*(K176&lt;&gt;"Retired")*(K176&lt;&gt;""),"RF","")</f>
      </c>
      <c r="R176" s="7">
        <f>IF(($B176="Runner")*(K176&lt;&gt;"Retired")*(K176=""),"RO","")</f>
      </c>
      <c r="S176" s="7">
        <f>IF(($B176="Runner"),"R","")</f>
      </c>
    </row>
    <row r="177" spans="1:21" ht="12.75">
      <c r="A177" s="7">
        <v>116</v>
      </c>
      <c r="B177" s="7" t="s">
        <v>13</v>
      </c>
      <c r="C177" s="30" t="s">
        <v>48</v>
      </c>
      <c r="D177" s="16" t="s">
        <v>828</v>
      </c>
      <c r="E177" s="9">
        <v>0.29791666666666666</v>
      </c>
      <c r="J177" s="32">
        <v>41496.75997685185</v>
      </c>
      <c r="K177" s="8">
        <v>41496.462060185186</v>
      </c>
      <c r="L177" s="7">
        <f>IF(($B177="Walker")*(K177="Retired"),"WR","")</f>
      </c>
      <c r="M177" s="7" t="str">
        <f>IF(($B177="Walker")*(K177&lt;&gt;"Retired")*(K177&lt;&gt;""),"WF","")</f>
        <v>WF</v>
      </c>
      <c r="N177" s="7">
        <f>IF(($B177="Walker")*(K177&lt;&gt;"Retired")*(K177=""),"WO","")</f>
      </c>
      <c r="O177" s="7" t="str">
        <f>IF(($B177="Walker"),"W","")</f>
        <v>W</v>
      </c>
      <c r="P177" s="7">
        <f>IF(($B177="Runner")*(K177="Retired"),"RR","")</f>
      </c>
      <c r="Q177" s="7">
        <f>IF(($B177="Runner")*(K177&lt;&gt;"Retired")*(K177&lt;&gt;""),"RF","")</f>
      </c>
      <c r="R177" s="7">
        <f>IF(($B177="Runner")*(K177&lt;&gt;"Retired")*(K177=""),"RO","")</f>
      </c>
      <c r="S177" s="7">
        <f>IF(($B177="Runner"),"R","")</f>
      </c>
      <c r="U177" s="6"/>
    </row>
    <row r="178" spans="1:21" ht="12.75">
      <c r="A178" s="7">
        <v>267</v>
      </c>
      <c r="B178" s="7" t="s">
        <v>13</v>
      </c>
      <c r="C178" s="30" t="s">
        <v>8</v>
      </c>
      <c r="D178" s="16" t="s">
        <v>912</v>
      </c>
      <c r="E178" s="9">
        <v>0.3340277777777778</v>
      </c>
      <c r="F178" s="16"/>
      <c r="G178" s="16"/>
      <c r="J178" s="32">
        <v>41496.796435185184</v>
      </c>
      <c r="K178" s="8">
        <v>41496.46240740741</v>
      </c>
      <c r="L178" s="7">
        <f>IF(($B178="Walker")*(K178="Retired"),"WR","")</f>
      </c>
      <c r="M178" s="7" t="str">
        <f>IF(($B178="Walker")*(K178&lt;&gt;"Retired")*(K178&lt;&gt;""),"WF","")</f>
        <v>WF</v>
      </c>
      <c r="N178" s="7">
        <f>IF(($B178="Walker")*(K178&lt;&gt;"Retired")*(K178=""),"WO","")</f>
      </c>
      <c r="O178" s="7" t="str">
        <f>IF(($B178="Walker"),"W","")</f>
        <v>W</v>
      </c>
      <c r="P178" s="7">
        <f>IF(($B178="Runner")*(K178="Retired"),"RR","")</f>
      </c>
      <c r="Q178" s="7">
        <f>IF(($B178="Runner")*(K178&lt;&gt;"Retired")*(K178&lt;&gt;""),"RF","")</f>
      </c>
      <c r="R178" s="7">
        <f>IF(($B178="Runner")*(K178&lt;&gt;"Retired")*(K178=""),"RO","")</f>
      </c>
      <c r="S178" s="7">
        <f>IF(($B178="Runner"),"R","")</f>
      </c>
      <c r="U178" s="6"/>
    </row>
    <row r="179" spans="1:21" ht="12.75">
      <c r="A179" s="7">
        <v>167</v>
      </c>
      <c r="B179" s="7" t="s">
        <v>13</v>
      </c>
      <c r="C179" s="30" t="s">
        <v>421</v>
      </c>
      <c r="D179" s="16" t="s">
        <v>198</v>
      </c>
      <c r="E179" s="9">
        <v>0.3069444444444444</v>
      </c>
      <c r="J179" s="32">
        <v>41496.774375</v>
      </c>
      <c r="K179" s="8">
        <v>41496.46743055555</v>
      </c>
      <c r="L179" s="7">
        <f>IF(($B179="Walker")*(K179="Retired"),"WR","")</f>
      </c>
      <c r="M179" s="7" t="str">
        <f>IF(($B179="Walker")*(K179&lt;&gt;"Retired")*(K179&lt;&gt;""),"WF","")</f>
        <v>WF</v>
      </c>
      <c r="N179" s="7">
        <f>IF(($B179="Walker")*(K179&lt;&gt;"Retired")*(K179=""),"WO","")</f>
      </c>
      <c r="O179" s="7" t="str">
        <f>IF(($B179="Walker"),"W","")</f>
        <v>W</v>
      </c>
      <c r="P179" s="7">
        <f>IF(($B179="Runner")*(K179="Retired"),"RR","")</f>
      </c>
      <c r="Q179" s="7">
        <f>IF(($B179="Runner")*(K179&lt;&gt;"Retired")*(K179&lt;&gt;""),"RF","")</f>
      </c>
      <c r="R179" s="7">
        <f>IF(($B179="Runner")*(K179&lt;&gt;"Retired")*(K179=""),"RO","")</f>
      </c>
      <c r="S179" s="7">
        <f>IF(($B179="Runner"),"R","")</f>
      </c>
      <c r="U179" s="6"/>
    </row>
    <row r="180" spans="1:21" ht="12.75">
      <c r="A180" s="7">
        <v>166</v>
      </c>
      <c r="B180" s="7" t="s">
        <v>13</v>
      </c>
      <c r="C180" s="30" t="s">
        <v>195</v>
      </c>
      <c r="D180" s="16" t="s">
        <v>416</v>
      </c>
      <c r="E180" s="9">
        <v>0.3069444444444444</v>
      </c>
      <c r="J180" s="32">
        <v>41496.77449074074</v>
      </c>
      <c r="K180" s="8">
        <v>41496.4675462963</v>
      </c>
      <c r="L180" s="7">
        <f>IF(($B180="Walker")*(K180="Retired"),"WR","")</f>
      </c>
      <c r="M180" s="7" t="str">
        <f>IF(($B180="Walker")*(K180&lt;&gt;"Retired")*(K180&lt;&gt;""),"WF","")</f>
        <v>WF</v>
      </c>
      <c r="N180" s="7">
        <f>IF(($B180="Walker")*(K180&lt;&gt;"Retired")*(K180=""),"WO","")</f>
      </c>
      <c r="O180" s="7" t="str">
        <f>IF(($B180="Walker"),"W","")</f>
        <v>W</v>
      </c>
      <c r="P180" s="7">
        <f>IF(($B180="Runner")*(K180="Retired"),"RR","")</f>
      </c>
      <c r="Q180" s="7">
        <f>IF(($B180="Runner")*(K180&lt;&gt;"Retired")*(K180&lt;&gt;""),"RF","")</f>
      </c>
      <c r="R180" s="7">
        <f>IF(($B180="Runner")*(K180&lt;&gt;"Retired")*(K180=""),"RO","")</f>
      </c>
      <c r="S180" s="7">
        <f>IF(($B180="Runner"),"R","")</f>
      </c>
      <c r="U180" s="6"/>
    </row>
    <row r="181" spans="1:21" ht="12.75">
      <c r="A181" s="7">
        <v>125</v>
      </c>
      <c r="B181" s="7" t="s">
        <v>13</v>
      </c>
      <c r="C181" s="30" t="s">
        <v>12</v>
      </c>
      <c r="D181" s="16" t="s">
        <v>214</v>
      </c>
      <c r="E181" s="9">
        <v>0.29930555555555555</v>
      </c>
      <c r="J181" s="32">
        <v>41496.771631944444</v>
      </c>
      <c r="K181" s="8">
        <v>41496.47232638889</v>
      </c>
      <c r="L181" s="7">
        <f>IF(($B181="Walker")*(K181="Retired"),"WR","")</f>
      </c>
      <c r="M181" s="7" t="str">
        <f>IF(($B181="Walker")*(K181&lt;&gt;"Retired")*(K181&lt;&gt;""),"WF","")</f>
        <v>WF</v>
      </c>
      <c r="N181" s="7">
        <f>IF(($B181="Walker")*(K181&lt;&gt;"Retired")*(K181=""),"WO","")</f>
      </c>
      <c r="O181" s="7" t="str">
        <f>IF(($B181="Walker"),"W","")</f>
        <v>W</v>
      </c>
      <c r="P181" s="7">
        <f>IF(($B181="Runner")*(K181="Retired"),"RR","")</f>
      </c>
      <c r="Q181" s="7">
        <f>IF(($B181="Runner")*(K181&lt;&gt;"Retired")*(K181&lt;&gt;""),"RF","")</f>
      </c>
      <c r="R181" s="7">
        <f>IF(($B181="Runner")*(K181&lt;&gt;"Retired")*(K181=""),"RO","")</f>
      </c>
      <c r="S181" s="7">
        <f>IF(($B181="Runner"),"R","")</f>
      </c>
      <c r="U181" s="6"/>
    </row>
    <row r="182" spans="1:21" ht="12.75">
      <c r="A182" s="7">
        <v>128</v>
      </c>
      <c r="B182" s="7" t="s">
        <v>13</v>
      </c>
      <c r="C182" s="30" t="s">
        <v>9</v>
      </c>
      <c r="D182" s="16" t="s">
        <v>835</v>
      </c>
      <c r="E182" s="9">
        <v>0.29930555555555555</v>
      </c>
      <c r="J182" s="32">
        <v>41496.77321759259</v>
      </c>
      <c r="K182" s="8">
        <v>41496.473912037036</v>
      </c>
      <c r="L182" s="7">
        <f>IF(($B182="Walker")*(K182="Retired"),"WR","")</f>
      </c>
      <c r="M182" s="7" t="str">
        <f>IF(($B182="Walker")*(K182&lt;&gt;"Retired")*(K182&lt;&gt;""),"WF","")</f>
        <v>WF</v>
      </c>
      <c r="N182" s="7">
        <f>IF(($B182="Walker")*(K182&lt;&gt;"Retired")*(K182=""),"WO","")</f>
      </c>
      <c r="O182" s="7" t="str">
        <f>IF(($B182="Walker"),"W","")</f>
        <v>W</v>
      </c>
      <c r="P182" s="7">
        <f>IF(($B182="Runner")*(K182="Retired"),"RR","")</f>
      </c>
      <c r="Q182" s="7">
        <f>IF(($B182="Runner")*(K182&lt;&gt;"Retired")*(K182&lt;&gt;""),"RF","")</f>
      </c>
      <c r="R182" s="7">
        <f>IF(($B182="Runner")*(K182&lt;&gt;"Retired")*(K182=""),"RO","")</f>
      </c>
      <c r="S182" s="7">
        <f>IF(($B182="Runner"),"R","")</f>
      </c>
      <c r="U182" s="6"/>
    </row>
    <row r="183" spans="1:21" ht="12.75">
      <c r="A183" s="7">
        <v>192</v>
      </c>
      <c r="B183" s="7" t="s">
        <v>13</v>
      </c>
      <c r="C183" s="30" t="s">
        <v>307</v>
      </c>
      <c r="D183" s="16" t="s">
        <v>859</v>
      </c>
      <c r="E183" s="9">
        <v>0.3090277777777778</v>
      </c>
      <c r="J183" s="32">
        <v>41496.78527777778</v>
      </c>
      <c r="K183" s="8">
        <v>41496.47625</v>
      </c>
      <c r="L183" s="7">
        <f>IF(($B183="Walker")*(K183="Retired"),"WR","")</f>
      </c>
      <c r="M183" s="7" t="str">
        <f>IF(($B183="Walker")*(K183&lt;&gt;"Retired")*(K183&lt;&gt;""),"WF","")</f>
        <v>WF</v>
      </c>
      <c r="N183" s="7">
        <f>IF(($B183="Walker")*(K183&lt;&gt;"Retired")*(K183=""),"WO","")</f>
      </c>
      <c r="O183" s="7" t="str">
        <f>IF(($B183="Walker"),"W","")</f>
        <v>W</v>
      </c>
      <c r="P183" s="7">
        <f>IF(($B183="Runner")*(K183="Retired"),"RR","")</f>
      </c>
      <c r="Q183" s="7">
        <f>IF(($B183="Runner")*(K183&lt;&gt;"Retired")*(K183&lt;&gt;""),"RF","")</f>
      </c>
      <c r="R183" s="7">
        <f>IF(($B183="Runner")*(K183&lt;&gt;"Retired")*(K183=""),"RO","")</f>
      </c>
      <c r="S183" s="7">
        <f>IF(($B183="Runner"),"R","")</f>
      </c>
      <c r="U183" s="6"/>
    </row>
    <row r="184" spans="1:21" ht="12.75">
      <c r="A184" s="7">
        <v>194</v>
      </c>
      <c r="B184" s="7" t="s">
        <v>13</v>
      </c>
      <c r="C184" s="30" t="s">
        <v>62</v>
      </c>
      <c r="D184" s="16" t="s">
        <v>860</v>
      </c>
      <c r="E184" s="9">
        <v>0.3090277777777778</v>
      </c>
      <c r="J184" s="32">
        <v>41496.7853125</v>
      </c>
      <c r="K184" s="8">
        <v>41496.47628472222</v>
      </c>
      <c r="L184" s="7">
        <f>IF(($B184="Walker")*(K184="Retired"),"WR","")</f>
      </c>
      <c r="M184" s="7" t="str">
        <f>IF(($B184="Walker")*(K184&lt;&gt;"Retired")*(K184&lt;&gt;""),"WF","")</f>
        <v>WF</v>
      </c>
      <c r="N184" s="7">
        <f>IF(($B184="Walker")*(K184&lt;&gt;"Retired")*(K184=""),"WO","")</f>
      </c>
      <c r="O184" s="7" t="str">
        <f>IF(($B184="Walker"),"W","")</f>
        <v>W</v>
      </c>
      <c r="P184" s="7">
        <f>IF(($B184="Runner")*(K184="Retired"),"RR","")</f>
      </c>
      <c r="Q184" s="7">
        <f>IF(($B184="Runner")*(K184&lt;&gt;"Retired")*(K184&lt;&gt;""),"RF","")</f>
      </c>
      <c r="R184" s="7">
        <f>IF(($B184="Runner")*(K184&lt;&gt;"Retired")*(K184=""),"RO","")</f>
      </c>
      <c r="S184" s="7">
        <f>IF(($B184="Runner"),"R","")</f>
      </c>
      <c r="U184" s="6"/>
    </row>
    <row r="185" spans="1:21" ht="12.75">
      <c r="A185" s="7">
        <v>89</v>
      </c>
      <c r="B185" s="7" t="s">
        <v>13</v>
      </c>
      <c r="C185" s="30" t="s">
        <v>447</v>
      </c>
      <c r="D185" s="16" t="s">
        <v>353</v>
      </c>
      <c r="E185" s="9">
        <v>0.2986111111111111</v>
      </c>
      <c r="J185" s="32">
        <v>41496.775185185186</v>
      </c>
      <c r="K185" s="8">
        <v>41496.47657407408</v>
      </c>
      <c r="L185" s="7">
        <f>IF(($B185="Walker")*(K185="Retired"),"WR","")</f>
      </c>
      <c r="M185" s="7" t="str">
        <f>IF(($B185="Walker")*(K185&lt;&gt;"Retired")*(K185&lt;&gt;""),"WF","")</f>
        <v>WF</v>
      </c>
      <c r="N185" s="7">
        <f>IF(($B185="Walker")*(K185&lt;&gt;"Retired")*(K185=""),"WO","")</f>
      </c>
      <c r="O185" s="7" t="str">
        <f>IF(($B185="Walker"),"W","")</f>
        <v>W</v>
      </c>
      <c r="P185" s="7">
        <f>IF(($B185="Runner")*(K185="Retired"),"RR","")</f>
      </c>
      <c r="Q185" s="7">
        <f>IF(($B185="Runner")*(K185&lt;&gt;"Retired")*(K185&lt;&gt;""),"RF","")</f>
      </c>
      <c r="R185" s="7">
        <f>IF(($B185="Runner")*(K185&lt;&gt;"Retired")*(K185=""),"RO","")</f>
      </c>
      <c r="S185" s="7">
        <f>IF(($B185="Runner"),"R","")</f>
      </c>
      <c r="U185" s="6"/>
    </row>
    <row r="186" spans="1:21" ht="12.75">
      <c r="A186" s="7">
        <v>94</v>
      </c>
      <c r="B186" s="7" t="s">
        <v>13</v>
      </c>
      <c r="C186" s="30" t="s">
        <v>810</v>
      </c>
      <c r="D186" s="16" t="s">
        <v>811</v>
      </c>
      <c r="E186" s="9">
        <v>0.2986111111111111</v>
      </c>
      <c r="J186" s="32">
        <v>41496.775300925925</v>
      </c>
      <c r="K186" s="8">
        <v>41496.476689814815</v>
      </c>
      <c r="L186" s="7">
        <f>IF(($B186="Walker")*(K186="Retired"),"WR","")</f>
      </c>
      <c r="M186" s="7" t="str">
        <f>IF(($B186="Walker")*(K186&lt;&gt;"Retired")*(K186&lt;&gt;""),"WF","")</f>
        <v>WF</v>
      </c>
      <c r="N186" s="7">
        <f>IF(($B186="Walker")*(K186&lt;&gt;"Retired")*(K186=""),"WO","")</f>
      </c>
      <c r="O186" s="7" t="str">
        <f>IF(($B186="Walker"),"W","")</f>
        <v>W</v>
      </c>
      <c r="P186" s="7">
        <f>IF(($B186="Runner")*(K186="Retired"),"RR","")</f>
      </c>
      <c r="Q186" s="7">
        <f>IF(($B186="Runner")*(K186&lt;&gt;"Retired")*(K186&lt;&gt;""),"RF","")</f>
      </c>
      <c r="R186" s="7">
        <f>IF(($B186="Runner")*(K186&lt;&gt;"Retired")*(K186=""),"RO","")</f>
      </c>
      <c r="S186" s="7">
        <f>IF(($B186="Runner"),"R","")</f>
      </c>
      <c r="U186" s="6"/>
    </row>
    <row r="187" spans="1:21" ht="12.75">
      <c r="A187" s="7">
        <v>90</v>
      </c>
      <c r="B187" s="7" t="s">
        <v>13</v>
      </c>
      <c r="C187" s="30" t="s">
        <v>806</v>
      </c>
      <c r="D187" s="16" t="s">
        <v>807</v>
      </c>
      <c r="E187" s="9">
        <v>0.2986111111111111</v>
      </c>
      <c r="J187" s="32">
        <v>41496.77543981482</v>
      </c>
      <c r="K187" s="8">
        <v>41496.4768287037</v>
      </c>
      <c r="L187" s="7">
        <f>IF(($B187="Walker")*(K187="Retired"),"WR","")</f>
      </c>
      <c r="M187" s="7" t="str">
        <f>IF(($B187="Walker")*(K187&lt;&gt;"Retired")*(K187&lt;&gt;""),"WF","")</f>
        <v>WF</v>
      </c>
      <c r="N187" s="7">
        <f>IF(($B187="Walker")*(K187&lt;&gt;"Retired")*(K187=""),"WO","")</f>
      </c>
      <c r="O187" s="7" t="str">
        <f>IF(($B187="Walker"),"W","")</f>
        <v>W</v>
      </c>
      <c r="P187" s="7">
        <f>IF(($B187="Runner")*(K187="Retired"),"RR","")</f>
      </c>
      <c r="Q187" s="7">
        <f>IF(($B187="Runner")*(K187&lt;&gt;"Retired")*(K187&lt;&gt;""),"RF","")</f>
      </c>
      <c r="R187" s="7">
        <f>IF(($B187="Runner")*(K187&lt;&gt;"Retired")*(K187=""),"RO","")</f>
      </c>
      <c r="S187" s="7">
        <f>IF(($B187="Runner"),"R","")</f>
      </c>
      <c r="U187" s="6"/>
    </row>
    <row r="188" spans="1:21" ht="12.75">
      <c r="A188" s="7">
        <v>91</v>
      </c>
      <c r="B188" s="7" t="s">
        <v>13</v>
      </c>
      <c r="C188" s="30" t="s">
        <v>157</v>
      </c>
      <c r="D188" s="16" t="s">
        <v>808</v>
      </c>
      <c r="E188" s="9">
        <v>0.2986111111111111</v>
      </c>
      <c r="J188" s="32">
        <v>41496.77547453704</v>
      </c>
      <c r="K188" s="8">
        <v>41496.47686342592</v>
      </c>
      <c r="L188" s="7">
        <f>IF(($B188="Walker")*(K188="Retired"),"WR","")</f>
      </c>
      <c r="M188" s="7" t="str">
        <f>IF(($B188="Walker")*(K188&lt;&gt;"Retired")*(K188&lt;&gt;""),"WF","")</f>
        <v>WF</v>
      </c>
      <c r="N188" s="7">
        <f>IF(($B188="Walker")*(K188&lt;&gt;"Retired")*(K188=""),"WO","")</f>
      </c>
      <c r="O188" s="7" t="str">
        <f>IF(($B188="Walker"),"W","")</f>
        <v>W</v>
      </c>
      <c r="P188" s="7">
        <f>IF(($B188="Runner")*(K188="Retired"),"RR","")</f>
      </c>
      <c r="Q188" s="7">
        <f>IF(($B188="Runner")*(K188&lt;&gt;"Retired")*(K188&lt;&gt;""),"RF","")</f>
      </c>
      <c r="R188" s="7">
        <f>IF(($B188="Runner")*(K188&lt;&gt;"Retired")*(K188=""),"RO","")</f>
      </c>
      <c r="S188" s="7">
        <f>IF(($B188="Runner"),"R","")</f>
      </c>
      <c r="U188" s="6"/>
    </row>
    <row r="189" spans="1:21" ht="12.75">
      <c r="A189" s="7">
        <v>92</v>
      </c>
      <c r="B189" s="7" t="s">
        <v>13</v>
      </c>
      <c r="C189" s="30" t="s">
        <v>206</v>
      </c>
      <c r="D189" s="31" t="s">
        <v>809</v>
      </c>
      <c r="E189" s="9">
        <v>0.2986111111111111</v>
      </c>
      <c r="J189" s="32">
        <v>41496.775775462964</v>
      </c>
      <c r="K189" s="8">
        <v>41496.477164351854</v>
      </c>
      <c r="L189" s="7">
        <f>IF(($B189="Walker")*(K189="Retired"),"WR","")</f>
      </c>
      <c r="M189" s="7" t="str">
        <f>IF(($B189="Walker")*(K189&lt;&gt;"Retired")*(K189&lt;&gt;""),"WF","")</f>
        <v>WF</v>
      </c>
      <c r="N189" s="7">
        <f>IF(($B189="Walker")*(K189&lt;&gt;"Retired")*(K189=""),"WO","")</f>
      </c>
      <c r="O189" s="7" t="str">
        <f>IF(($B189="Walker"),"W","")</f>
        <v>W</v>
      </c>
      <c r="P189" s="7">
        <f>IF(($B189="Runner")*(K189="Retired"),"RR","")</f>
      </c>
      <c r="Q189" s="7">
        <f>IF(($B189="Runner")*(K189&lt;&gt;"Retired")*(K189&lt;&gt;""),"RF","")</f>
      </c>
      <c r="R189" s="7">
        <f>IF(($B189="Runner")*(K189&lt;&gt;"Retired")*(K189=""),"RO","")</f>
      </c>
      <c r="S189" s="7">
        <f>IF(($B189="Runner"),"R","")</f>
      </c>
      <c r="U189" s="6"/>
    </row>
    <row r="190" spans="1:21" ht="12.75">
      <c r="A190" s="7">
        <v>214</v>
      </c>
      <c r="B190" s="7" t="s">
        <v>13</v>
      </c>
      <c r="C190" s="30" t="s">
        <v>49</v>
      </c>
      <c r="D190" s="16" t="s">
        <v>345</v>
      </c>
      <c r="E190" s="9">
        <v>0.3125</v>
      </c>
      <c r="J190" s="32">
        <v>41496.790289351855</v>
      </c>
      <c r="K190" s="8">
        <v>41496.477789351855</v>
      </c>
      <c r="L190" s="7">
        <f>IF(($B190="Walker")*(K190="Retired"),"WR","")</f>
      </c>
      <c r="M190" s="7" t="str">
        <f>IF(($B190="Walker")*(K190&lt;&gt;"Retired")*(K190&lt;&gt;""),"WF","")</f>
        <v>WF</v>
      </c>
      <c r="N190" s="7">
        <f>IF(($B190="Walker")*(K190&lt;&gt;"Retired")*(K190=""),"WO","")</f>
      </c>
      <c r="O190" s="7" t="str">
        <f>IF(($B190="Walker"),"W","")</f>
        <v>W</v>
      </c>
      <c r="P190" s="7">
        <f>IF(($B190="Runner")*(K190="Retired"),"RR","")</f>
      </c>
      <c r="Q190" s="7">
        <f>IF(($B190="Runner")*(K190&lt;&gt;"Retired")*(K190&lt;&gt;""),"RF","")</f>
      </c>
      <c r="R190" s="7">
        <f>IF(($B190="Runner")*(K190&lt;&gt;"Retired")*(K190=""),"RO","")</f>
      </c>
      <c r="S190" s="7">
        <f>IF(($B190="Runner"),"R","")</f>
      </c>
      <c r="U190" s="6"/>
    </row>
    <row r="191" spans="1:21" ht="12.75">
      <c r="A191" s="7">
        <v>211</v>
      </c>
      <c r="B191" s="7" t="s">
        <v>13</v>
      </c>
      <c r="C191" s="30" t="s">
        <v>572</v>
      </c>
      <c r="D191" s="16" t="s">
        <v>875</v>
      </c>
      <c r="E191" s="9">
        <v>0.3125</v>
      </c>
      <c r="J191" s="32">
        <v>41496.790914351855</v>
      </c>
      <c r="K191" s="8">
        <v>41496.478414351855</v>
      </c>
      <c r="L191" s="7">
        <f>IF(($B191="Walker")*(K191="Retired"),"WR","")</f>
      </c>
      <c r="M191" s="7" t="str">
        <f>IF(($B191="Walker")*(K191&lt;&gt;"Retired")*(K191&lt;&gt;""),"WF","")</f>
        <v>WF</v>
      </c>
      <c r="N191" s="7">
        <f>IF(($B191="Walker")*(K191&lt;&gt;"Retired")*(K191=""),"WO","")</f>
      </c>
      <c r="O191" s="7" t="str">
        <f>IF(($B191="Walker"),"W","")</f>
        <v>W</v>
      </c>
      <c r="P191" s="7">
        <f>IF(($B191="Runner")*(K191="Retired"),"RR","")</f>
      </c>
      <c r="Q191" s="7">
        <f>IF(($B191="Runner")*(K191&lt;&gt;"Retired")*(K191&lt;&gt;""),"RF","")</f>
      </c>
      <c r="R191" s="7">
        <f>IF(($B191="Runner")*(K191&lt;&gt;"Retired")*(K191=""),"RO","")</f>
      </c>
      <c r="S191" s="7">
        <f>IF(($B191="Runner"),"R","")</f>
      </c>
      <c r="U191" s="6"/>
    </row>
    <row r="192" spans="1:21" ht="12.75">
      <c r="A192" s="7">
        <v>241</v>
      </c>
      <c r="B192" s="7" t="s">
        <v>13</v>
      </c>
      <c r="C192" s="30" t="s">
        <v>72</v>
      </c>
      <c r="D192" s="16" t="s">
        <v>187</v>
      </c>
      <c r="E192" s="9">
        <v>0.31805555555555554</v>
      </c>
      <c r="F192" s="16"/>
      <c r="G192" s="16"/>
      <c r="J192" s="32">
        <v>41496.79666666667</v>
      </c>
      <c r="K192" s="8">
        <v>41496.47861111111</v>
      </c>
      <c r="L192" s="7">
        <f>IF(($B192="Walker")*(K192="Retired"),"WR","")</f>
      </c>
      <c r="M192" s="7" t="str">
        <f>IF(($B192="Walker")*(K192&lt;&gt;"Retired")*(K192&lt;&gt;""),"WF","")</f>
        <v>WF</v>
      </c>
      <c r="N192" s="7">
        <f>IF(($B192="Walker")*(K192&lt;&gt;"Retired")*(K192=""),"WO","")</f>
      </c>
      <c r="O192" s="7" t="str">
        <f>IF(($B192="Walker"),"W","")</f>
        <v>W</v>
      </c>
      <c r="P192" s="7">
        <f>IF(($B192="Runner")*(K192="Retired"),"RR","")</f>
      </c>
      <c r="Q192" s="7">
        <f>IF(($B192="Runner")*(K192&lt;&gt;"Retired")*(K192&lt;&gt;""),"RF","")</f>
      </c>
      <c r="R192" s="7">
        <f>IF(($B192="Runner")*(K192&lt;&gt;"Retired")*(K192=""),"RO","")</f>
      </c>
      <c r="S192" s="7">
        <f>IF(($B192="Runner"),"R","")</f>
      </c>
      <c r="U192" s="6"/>
    </row>
    <row r="193" spans="1:19" ht="12.75">
      <c r="A193" s="7">
        <v>180</v>
      </c>
      <c r="B193" s="7" t="s">
        <v>13</v>
      </c>
      <c r="C193" s="30" t="s">
        <v>10</v>
      </c>
      <c r="D193" s="16" t="s">
        <v>853</v>
      </c>
      <c r="E193" s="9">
        <v>0.3076388888888889</v>
      </c>
      <c r="J193" s="32">
        <v>41496.78693287037</v>
      </c>
      <c r="K193" s="8">
        <v>41496.47929398148</v>
      </c>
      <c r="L193" s="7">
        <f>IF(($B193="Walker")*(K193="Retired"),"WR","")</f>
      </c>
      <c r="M193" s="7" t="str">
        <f>IF(($B193="Walker")*(K193&lt;&gt;"Retired")*(K193&lt;&gt;""),"WF","")</f>
        <v>WF</v>
      </c>
      <c r="N193" s="7">
        <f>IF(($B193="Walker")*(K193&lt;&gt;"Retired")*(K193=""),"WO","")</f>
      </c>
      <c r="O193" s="7" t="str">
        <f>IF(($B193="Walker"),"W","")</f>
        <v>W</v>
      </c>
      <c r="P193" s="7">
        <f>IF(($B193="Runner")*(K193="Retired"),"RR","")</f>
      </c>
      <c r="Q193" s="7">
        <f>IF(($B193="Runner")*(K193&lt;&gt;"Retired")*(K193&lt;&gt;""),"RF","")</f>
      </c>
      <c r="R193" s="7">
        <f>IF(($B193="Runner")*(K193&lt;&gt;"Retired")*(K193=""),"RO","")</f>
      </c>
      <c r="S193" s="7">
        <f>IF(($B193="Runner"),"R","")</f>
      </c>
    </row>
    <row r="194" spans="1:19" ht="12.75">
      <c r="A194" s="7">
        <v>178</v>
      </c>
      <c r="B194" s="7" t="s">
        <v>13</v>
      </c>
      <c r="C194" s="30" t="s">
        <v>82</v>
      </c>
      <c r="D194" s="16" t="s">
        <v>108</v>
      </c>
      <c r="E194" s="9">
        <v>0.3076388888888889</v>
      </c>
      <c r="J194" s="32">
        <v>41496.78703703704</v>
      </c>
      <c r="K194" s="8">
        <v>41496.47939814815</v>
      </c>
      <c r="L194" s="7">
        <f>IF(($B194="Walker")*(K194="Retired"),"WR","")</f>
      </c>
      <c r="M194" s="7" t="str">
        <f>IF(($B194="Walker")*(K194&lt;&gt;"Retired")*(K194&lt;&gt;""),"WF","")</f>
        <v>WF</v>
      </c>
      <c r="N194" s="7">
        <f>IF(($B194="Walker")*(K194&lt;&gt;"Retired")*(K194=""),"WO","")</f>
      </c>
      <c r="O194" s="7" t="str">
        <f>IF(($B194="Walker"),"W","")</f>
        <v>W</v>
      </c>
      <c r="P194" s="7">
        <f>IF(($B194="Runner")*(K194="Retired"),"RR","")</f>
      </c>
      <c r="Q194" s="7">
        <f>IF(($B194="Runner")*(K194&lt;&gt;"Retired")*(K194&lt;&gt;""),"RF","")</f>
      </c>
      <c r="R194" s="7">
        <f>IF(($B194="Runner")*(K194&lt;&gt;"Retired")*(K194=""),"RO","")</f>
      </c>
      <c r="S194" s="7">
        <f>IF(($B194="Runner"),"R","")</f>
      </c>
    </row>
    <row r="195" spans="1:19" ht="12.75">
      <c r="A195" s="7">
        <v>207</v>
      </c>
      <c r="B195" s="7" t="s">
        <v>13</v>
      </c>
      <c r="C195" s="30" t="s">
        <v>871</v>
      </c>
      <c r="D195" s="16" t="s">
        <v>174</v>
      </c>
      <c r="E195" s="9">
        <v>0.31319444444444444</v>
      </c>
      <c r="J195" s="32">
        <v>41496.79273148148</v>
      </c>
      <c r="K195" s="8">
        <v>41496.479537037034</v>
      </c>
      <c r="L195" s="7">
        <f>IF(($B195="Walker")*(K195="Retired"),"WR","")</f>
      </c>
      <c r="M195" s="7" t="str">
        <f>IF(($B195="Walker")*(K195&lt;&gt;"Retired")*(K195&lt;&gt;""),"WF","")</f>
        <v>WF</v>
      </c>
      <c r="N195" s="7">
        <f>IF(($B195="Walker")*(K195&lt;&gt;"Retired")*(K195=""),"WO","")</f>
      </c>
      <c r="O195" s="7" t="str">
        <f>IF(($B195="Walker"),"W","")</f>
        <v>W</v>
      </c>
      <c r="P195" s="7">
        <f>IF(($B195="Runner")*(K195="Retired"),"RR","")</f>
      </c>
      <c r="Q195" s="7">
        <f>IF(($B195="Runner")*(K195&lt;&gt;"Retired")*(K195&lt;&gt;""),"RF","")</f>
      </c>
      <c r="R195" s="7">
        <f>IF(($B195="Runner")*(K195&lt;&gt;"Retired")*(K195=""),"RO","")</f>
      </c>
      <c r="S195" s="7">
        <f>IF(($B195="Runner"),"R","")</f>
      </c>
    </row>
    <row r="196" spans="1:19" ht="12.75">
      <c r="A196" s="7">
        <v>208</v>
      </c>
      <c r="B196" s="7" t="s">
        <v>13</v>
      </c>
      <c r="C196" s="30" t="s">
        <v>466</v>
      </c>
      <c r="D196" s="16" t="s">
        <v>872</v>
      </c>
      <c r="E196" s="9">
        <v>0.3138888888888889</v>
      </c>
      <c r="J196" s="32">
        <v>41496.79273148148</v>
      </c>
      <c r="K196" s="8">
        <v>41496.479537037034</v>
      </c>
      <c r="L196" s="7">
        <f>IF(($B196="Walker")*(K196="Retired"),"WR","")</f>
      </c>
      <c r="M196" s="7" t="str">
        <f>IF(($B196="Walker")*(K196&lt;&gt;"Retired")*(K196&lt;&gt;""),"WF","")</f>
        <v>WF</v>
      </c>
      <c r="N196" s="7">
        <f>IF(($B196="Walker")*(K196&lt;&gt;"Retired")*(K196=""),"WO","")</f>
      </c>
      <c r="O196" s="7" t="str">
        <f>IF(($B196="Walker"),"W","")</f>
        <v>W</v>
      </c>
      <c r="P196" s="7">
        <f>IF(($B196="Runner")*(K196="Retired"),"RR","")</f>
      </c>
      <c r="Q196" s="7">
        <f>IF(($B196="Runner")*(K196&lt;&gt;"Retired")*(K196&lt;&gt;""),"RF","")</f>
      </c>
      <c r="R196" s="7">
        <f>IF(($B196="Runner")*(K196&lt;&gt;"Retired")*(K196=""),"RO","")</f>
      </c>
      <c r="S196" s="7">
        <f>IF(($B196="Runner"),"R","")</f>
      </c>
    </row>
    <row r="197" spans="1:19" ht="12.75">
      <c r="A197" s="7">
        <v>209</v>
      </c>
      <c r="B197" s="7" t="s">
        <v>13</v>
      </c>
      <c r="C197" s="30" t="s">
        <v>366</v>
      </c>
      <c r="D197" s="16" t="s">
        <v>367</v>
      </c>
      <c r="E197" s="9">
        <v>0.3138888888888889</v>
      </c>
      <c r="G197" s="16"/>
      <c r="J197" s="32">
        <v>41496.79273148148</v>
      </c>
      <c r="K197" s="8">
        <v>41496.479537037034</v>
      </c>
      <c r="L197" s="7">
        <f>IF(($B197="Walker")*(K197="Retired"),"WR","")</f>
      </c>
      <c r="M197" s="7" t="str">
        <f>IF(($B197="Walker")*(K197&lt;&gt;"Retired")*(K197&lt;&gt;""),"WF","")</f>
        <v>WF</v>
      </c>
      <c r="N197" s="7">
        <f>IF(($B197="Walker")*(K197&lt;&gt;"Retired")*(K197=""),"WO","")</f>
      </c>
      <c r="O197" s="7" t="str">
        <f>IF(($B197="Walker"),"W","")</f>
        <v>W</v>
      </c>
      <c r="P197" s="7">
        <f>IF(($B197="Runner")*(K197="Retired"),"RR","")</f>
      </c>
      <c r="Q197" s="7">
        <f>IF(($B197="Runner")*(K197&lt;&gt;"Retired")*(K197&lt;&gt;""),"RF","")</f>
      </c>
      <c r="R197" s="7">
        <f>IF(($B197="Runner")*(K197&lt;&gt;"Retired")*(K197=""),"RO","")</f>
      </c>
      <c r="S197" s="7">
        <f>IF(($B197="Runner"),"R","")</f>
      </c>
    </row>
    <row r="198" spans="1:21" ht="12.75">
      <c r="A198" s="7">
        <v>210</v>
      </c>
      <c r="B198" s="7" t="s">
        <v>13</v>
      </c>
      <c r="C198" s="30" t="s">
        <v>873</v>
      </c>
      <c r="D198" s="16" t="s">
        <v>874</v>
      </c>
      <c r="E198" s="9">
        <v>0.3138888888888889</v>
      </c>
      <c r="J198" s="32">
        <v>41496.79273148148</v>
      </c>
      <c r="K198" s="8">
        <v>41496.479537037034</v>
      </c>
      <c r="L198" s="7">
        <f>IF(($B198="Walker")*(K198="Retired"),"WR","")</f>
      </c>
      <c r="M198" s="7" t="str">
        <f>IF(($B198="Walker")*(K198&lt;&gt;"Retired")*(K198&lt;&gt;""),"WF","")</f>
        <v>WF</v>
      </c>
      <c r="N198" s="7">
        <f>IF(($B198="Walker")*(K198&lt;&gt;"Retired")*(K198=""),"WO","")</f>
      </c>
      <c r="O198" s="7" t="str">
        <f>IF(($B198="Walker"),"W","")</f>
        <v>W</v>
      </c>
      <c r="P198" s="7">
        <f>IF(($B198="Runner")*(K198="Retired"),"RR","")</f>
      </c>
      <c r="Q198" s="7">
        <f>IF(($B198="Runner")*(K198&lt;&gt;"Retired")*(K198&lt;&gt;""),"RF","")</f>
      </c>
      <c r="R198" s="7">
        <f>IF(($B198="Runner")*(K198&lt;&gt;"Retired")*(K198=""),"RO","")</f>
      </c>
      <c r="S198" s="7">
        <f>IF(($B198="Runner"),"R","")</f>
      </c>
      <c r="U198" s="27"/>
    </row>
    <row r="199" spans="1:19" ht="12.75">
      <c r="A199" s="7">
        <v>182</v>
      </c>
      <c r="B199" s="7" t="s">
        <v>13</v>
      </c>
      <c r="C199" s="30" t="s">
        <v>351</v>
      </c>
      <c r="D199" s="16" t="s">
        <v>47</v>
      </c>
      <c r="E199" s="9">
        <v>0.3125</v>
      </c>
      <c r="J199" s="32">
        <v>41496.79251157407</v>
      </c>
      <c r="K199" s="8">
        <v>41496.48001157407</v>
      </c>
      <c r="L199" s="7">
        <f>IF(($B199="Walker")*(K199="Retired"),"WR","")</f>
      </c>
      <c r="M199" s="7" t="str">
        <f>IF(($B199="Walker")*(K199&lt;&gt;"Retired")*(K199&lt;&gt;""),"WF","")</f>
        <v>WF</v>
      </c>
      <c r="N199" s="7">
        <f>IF(($B199="Walker")*(K199&lt;&gt;"Retired")*(K199=""),"WO","")</f>
      </c>
      <c r="O199" s="7" t="str">
        <f>IF(($B199="Walker"),"W","")</f>
        <v>W</v>
      </c>
      <c r="P199" s="7">
        <f>IF(($B199="Runner")*(K199="Retired"),"RR","")</f>
      </c>
      <c r="Q199" s="7">
        <f>IF(($B199="Runner")*(K199&lt;&gt;"Retired")*(K199&lt;&gt;""),"RF","")</f>
      </c>
      <c r="R199" s="7">
        <f>IF(($B199="Runner")*(K199&lt;&gt;"Retired")*(K199=""),"RO","")</f>
      </c>
      <c r="S199" s="7">
        <f>IF(($B199="Runner"),"R","")</f>
      </c>
    </row>
    <row r="200" spans="1:19" ht="12.75">
      <c r="A200" s="7">
        <v>186</v>
      </c>
      <c r="B200" s="7" t="s">
        <v>13</v>
      </c>
      <c r="C200" s="30" t="s">
        <v>653</v>
      </c>
      <c r="D200" s="16" t="s">
        <v>654</v>
      </c>
      <c r="E200" s="9">
        <v>0.3125</v>
      </c>
      <c r="F200" s="16"/>
      <c r="G200" s="16"/>
      <c r="J200" s="32">
        <v>41496.79273148148</v>
      </c>
      <c r="K200" s="8">
        <v>41496.48023148148</v>
      </c>
      <c r="L200" s="7">
        <f>IF(($B200="Walker")*(K200="Retired"),"WR","")</f>
      </c>
      <c r="M200" s="7" t="str">
        <f>IF(($B200="Walker")*(K200&lt;&gt;"Retired")*(K200&lt;&gt;""),"WF","")</f>
        <v>WF</v>
      </c>
      <c r="N200" s="7">
        <f>IF(($B200="Walker")*(K200&lt;&gt;"Retired")*(K200=""),"WO","")</f>
      </c>
      <c r="O200" s="7" t="str">
        <f>IF(($B200="Walker"),"W","")</f>
        <v>W</v>
      </c>
      <c r="P200" s="7">
        <f>IF(($B200="Runner")*(K200="Retired"),"RR","")</f>
      </c>
      <c r="Q200" s="7">
        <f>IF(($B200="Runner")*(K200&lt;&gt;"Retired")*(K200&lt;&gt;""),"RF","")</f>
      </c>
      <c r="R200" s="7">
        <f>IF(($B200="Runner")*(K200&lt;&gt;"Retired")*(K200=""),"RO","")</f>
      </c>
      <c r="S200" s="7">
        <f>IF(($B200="Runner"),"R","")</f>
      </c>
    </row>
    <row r="201" spans="1:19" ht="12.75">
      <c r="A201" s="7">
        <v>212</v>
      </c>
      <c r="B201" s="7" t="s">
        <v>13</v>
      </c>
      <c r="C201" s="30" t="s">
        <v>869</v>
      </c>
      <c r="D201" s="16" t="s">
        <v>54</v>
      </c>
      <c r="E201" s="9">
        <v>0.3125</v>
      </c>
      <c r="J201" s="32">
        <v>41496.793020833335</v>
      </c>
      <c r="K201" s="8">
        <v>41496.480520833335</v>
      </c>
      <c r="L201" s="7">
        <f>IF(($B201="Walker")*(K201="Retired"),"WR","")</f>
      </c>
      <c r="M201" s="7" t="str">
        <f>IF(($B201="Walker")*(K201&lt;&gt;"Retired")*(K201&lt;&gt;""),"WF","")</f>
        <v>WF</v>
      </c>
      <c r="N201" s="7">
        <f>IF(($B201="Walker")*(K201&lt;&gt;"Retired")*(K201=""),"WO","")</f>
      </c>
      <c r="O201" s="7" t="str">
        <f>IF(($B201="Walker"),"W","")</f>
        <v>W</v>
      </c>
      <c r="P201" s="7">
        <f>IF(($B201="Runner")*(K201="Retired"),"RR","")</f>
      </c>
      <c r="Q201" s="7">
        <f>IF(($B201="Runner")*(K201&lt;&gt;"Retired")*(K201&lt;&gt;""),"RF","")</f>
      </c>
      <c r="R201" s="7">
        <f>IF(($B201="Runner")*(K201&lt;&gt;"Retired")*(K201=""),"RO","")</f>
      </c>
      <c r="S201" s="7">
        <f>IF(($B201="Runner"),"R","")</f>
      </c>
    </row>
    <row r="202" spans="1:19" ht="12.75">
      <c r="A202" s="7">
        <v>58</v>
      </c>
      <c r="B202" s="7" t="s">
        <v>13</v>
      </c>
      <c r="C202" s="16" t="s">
        <v>109</v>
      </c>
      <c r="D202" s="16" t="s">
        <v>172</v>
      </c>
      <c r="E202" s="9">
        <v>0.29305555555555557</v>
      </c>
      <c r="J202" s="32">
        <v>41496.77481481482</v>
      </c>
      <c r="K202" s="8">
        <v>41496.48175925926</v>
      </c>
      <c r="L202" s="7">
        <f>IF(($B202="Walker")*(K202="Retired"),"WR","")</f>
      </c>
      <c r="M202" s="7" t="str">
        <f>IF(($B202="Walker")*(K202&lt;&gt;"Retired")*(K202&lt;&gt;""),"WF","")</f>
        <v>WF</v>
      </c>
      <c r="N202" s="7">
        <f>IF(($B202="Walker")*(K202&lt;&gt;"Retired")*(K202=""),"WO","")</f>
      </c>
      <c r="O202" s="7" t="str">
        <f>IF(($B202="Walker"),"W","")</f>
        <v>W</v>
      </c>
      <c r="P202" s="7">
        <f>IF(($B202="Runner")*(K202="Retired"),"RR","")</f>
      </c>
      <c r="Q202" s="7">
        <f>IF(($B202="Runner")*(K202&lt;&gt;"Retired")*(K202&lt;&gt;""),"RF","")</f>
      </c>
      <c r="R202" s="7">
        <f>IF(($B202="Runner")*(K202&lt;&gt;"Retired")*(K202=""),"RO","")</f>
      </c>
      <c r="S202" s="7">
        <f>IF(($B202="Runner"),"R","")</f>
      </c>
    </row>
    <row r="203" spans="1:21" ht="12.75">
      <c r="A203" s="7">
        <v>147</v>
      </c>
      <c r="B203" s="7" t="s">
        <v>13</v>
      </c>
      <c r="C203" s="30" t="s">
        <v>150</v>
      </c>
      <c r="D203" s="16" t="s">
        <v>841</v>
      </c>
      <c r="E203" s="9">
        <v>0.3048611111111111</v>
      </c>
      <c r="J203" s="32">
        <v>41496.78821759259</v>
      </c>
      <c r="K203" s="8">
        <v>41496.48335648148</v>
      </c>
      <c r="L203" s="7">
        <f>IF(($B203="Walker")*(K203="Retired"),"WR","")</f>
      </c>
      <c r="M203" s="7" t="str">
        <f>IF(($B203="Walker")*(K203&lt;&gt;"Retired")*(K203&lt;&gt;""),"WF","")</f>
        <v>WF</v>
      </c>
      <c r="N203" s="7">
        <f>IF(($B203="Walker")*(K203&lt;&gt;"Retired")*(K203=""),"WO","")</f>
      </c>
      <c r="O203" s="7" t="str">
        <f>IF(($B203="Walker"),"W","")</f>
        <v>W</v>
      </c>
      <c r="P203" s="7">
        <f>IF(($B203="Runner")*(K203="Retired"),"RR","")</f>
      </c>
      <c r="Q203" s="7">
        <f>IF(($B203="Runner")*(K203&lt;&gt;"Retired")*(K203&lt;&gt;""),"RF","")</f>
      </c>
      <c r="R203" s="7">
        <f>IF(($B203="Runner")*(K203&lt;&gt;"Retired")*(K203=""),"RO","")</f>
      </c>
      <c r="S203" s="7">
        <f>IF(($B203="Runner"),"R","")</f>
      </c>
      <c r="U203" s="27"/>
    </row>
    <row r="204" spans="1:19" ht="12.75">
      <c r="A204" s="7">
        <v>148</v>
      </c>
      <c r="B204" s="7" t="s">
        <v>13</v>
      </c>
      <c r="C204" s="30" t="s">
        <v>132</v>
      </c>
      <c r="D204" s="16" t="s">
        <v>841</v>
      </c>
      <c r="E204" s="9">
        <v>0.3048611111111111</v>
      </c>
      <c r="J204" s="32">
        <v>41496.78827546296</v>
      </c>
      <c r="K204" s="8">
        <v>41496.48341435185</v>
      </c>
      <c r="L204" s="7">
        <f>IF(($B204="Walker")*(K204="Retired"),"WR","")</f>
      </c>
      <c r="M204" s="7" t="str">
        <f>IF(($B204="Walker")*(K204&lt;&gt;"Retired")*(K204&lt;&gt;""),"WF","")</f>
        <v>WF</v>
      </c>
      <c r="N204" s="7">
        <f>IF(($B204="Walker")*(K204&lt;&gt;"Retired")*(K204=""),"WO","")</f>
      </c>
      <c r="O204" s="7" t="str">
        <f>IF(($B204="Walker"),"W","")</f>
        <v>W</v>
      </c>
      <c r="P204" s="7">
        <f>IF(($B204="Runner")*(K204="Retired"),"RR","")</f>
      </c>
      <c r="Q204" s="7">
        <f>IF(($B204="Runner")*(K204&lt;&gt;"Retired")*(K204&lt;&gt;""),"RF","")</f>
      </c>
      <c r="R204" s="7">
        <f>IF(($B204="Runner")*(K204&lt;&gt;"Retired")*(K204=""),"RO","")</f>
      </c>
      <c r="S204" s="7">
        <f>IF(($B204="Runner"),"R","")</f>
      </c>
    </row>
    <row r="205" spans="1:19" ht="12.75">
      <c r="A205" s="7">
        <v>114</v>
      </c>
      <c r="B205" s="7" t="s">
        <v>13</v>
      </c>
      <c r="C205" s="30" t="s">
        <v>66</v>
      </c>
      <c r="D205" s="16" t="s">
        <v>734</v>
      </c>
      <c r="E205" s="9">
        <v>0.29791666666666666</v>
      </c>
      <c r="J205" s="32">
        <v>41496.78157407408</v>
      </c>
      <c r="K205" s="8">
        <v>41496.48365740741</v>
      </c>
      <c r="L205" s="7">
        <f>IF(($B205="Walker")*(K205="Retired"),"WR","")</f>
      </c>
      <c r="M205" s="7" t="str">
        <f>IF(($B205="Walker")*(K205&lt;&gt;"Retired")*(K205&lt;&gt;""),"WF","")</f>
        <v>WF</v>
      </c>
      <c r="N205" s="7">
        <f>IF(($B205="Walker")*(K205&lt;&gt;"Retired")*(K205=""),"WO","")</f>
      </c>
      <c r="O205" s="7" t="str">
        <f>IF(($B205="Walker"),"W","")</f>
        <v>W</v>
      </c>
      <c r="P205" s="7">
        <f>IF(($B205="Runner")*(K205="Retired"),"RR","")</f>
      </c>
      <c r="Q205" s="7">
        <f>IF(($B205="Runner")*(K205&lt;&gt;"Retired")*(K205&lt;&gt;""),"RF","")</f>
      </c>
      <c r="R205" s="7">
        <f>IF(($B205="Runner")*(K205&lt;&gt;"Retired")*(K205=""),"RO","")</f>
      </c>
      <c r="S205" s="7">
        <f>IF(($B205="Runner"),"R","")</f>
      </c>
    </row>
    <row r="206" spans="1:19" ht="12.75">
      <c r="A206" s="7">
        <v>115</v>
      </c>
      <c r="B206" s="7" t="s">
        <v>13</v>
      </c>
      <c r="C206" s="30" t="s">
        <v>578</v>
      </c>
      <c r="D206" s="16" t="s">
        <v>154</v>
      </c>
      <c r="E206" s="9">
        <v>0.29791666666666666</v>
      </c>
      <c r="J206" s="32">
        <v>41496.78166666667</v>
      </c>
      <c r="K206" s="8">
        <v>41496.48375</v>
      </c>
      <c r="L206" s="7">
        <f>IF(($B206="Walker")*(K206="Retired"),"WR","")</f>
      </c>
      <c r="M206" s="7" t="str">
        <f>IF(($B206="Walker")*(K206&lt;&gt;"Retired")*(K206&lt;&gt;""),"WF","")</f>
        <v>WF</v>
      </c>
      <c r="N206" s="7">
        <f>IF(($B206="Walker")*(K206&lt;&gt;"Retired")*(K206=""),"WO","")</f>
      </c>
      <c r="O206" s="7" t="str">
        <f>IF(($B206="Walker"),"W","")</f>
        <v>W</v>
      </c>
      <c r="P206" s="7">
        <f>IF(($B206="Runner")*(K206="Retired"),"RR","")</f>
      </c>
      <c r="Q206" s="7">
        <f>IF(($B206="Runner")*(K206&lt;&gt;"Retired")*(K206&lt;&gt;""),"RF","")</f>
      </c>
      <c r="R206" s="7">
        <f>IF(($B206="Runner")*(K206&lt;&gt;"Retired")*(K206=""),"RO","")</f>
      </c>
      <c r="S206" s="7">
        <f>IF(($B206="Runner"),"R","")</f>
      </c>
    </row>
    <row r="207" spans="1:19" ht="12.75">
      <c r="A207" s="7">
        <v>248</v>
      </c>
      <c r="B207" s="7" t="s">
        <v>13</v>
      </c>
      <c r="C207" s="30" t="s">
        <v>5</v>
      </c>
      <c r="D207" s="16" t="s">
        <v>19</v>
      </c>
      <c r="E207" s="9">
        <v>0.3326388888888889</v>
      </c>
      <c r="F207" s="16"/>
      <c r="G207" s="16"/>
      <c r="J207" s="32">
        <v>41496.8175</v>
      </c>
      <c r="K207" s="8">
        <v>41496.48486111111</v>
      </c>
      <c r="L207" s="7">
        <f>IF(($B207="Walker")*(K207="Retired"),"WR","")</f>
      </c>
      <c r="M207" s="7" t="str">
        <f>IF(($B207="Walker")*(K207&lt;&gt;"Retired")*(K207&lt;&gt;""),"WF","")</f>
        <v>WF</v>
      </c>
      <c r="N207" s="7">
        <f>IF(($B207="Walker")*(K207&lt;&gt;"Retired")*(K207=""),"WO","")</f>
      </c>
      <c r="O207" s="7" t="str">
        <f>IF(($B207="Walker"),"W","")</f>
        <v>W</v>
      </c>
      <c r="P207" s="7">
        <f>IF(($B207="Runner")*(K207="Retired"),"RR","")</f>
      </c>
      <c r="Q207" s="7">
        <f>IF(($B207="Runner")*(K207&lt;&gt;"Retired")*(K207&lt;&gt;""),"RF","")</f>
      </c>
      <c r="R207" s="7">
        <f>IF(($B207="Runner")*(K207&lt;&gt;"Retired")*(K207=""),"RO","")</f>
      </c>
      <c r="S207" s="7">
        <f>IF(($B207="Runner"),"R","")</f>
      </c>
    </row>
    <row r="208" spans="1:19" ht="12.75">
      <c r="A208" s="7">
        <v>249</v>
      </c>
      <c r="B208" s="7" t="s">
        <v>13</v>
      </c>
      <c r="C208" s="30" t="s">
        <v>49</v>
      </c>
      <c r="D208" s="16" t="s">
        <v>720</v>
      </c>
      <c r="E208" s="9">
        <v>0.3326388888888889</v>
      </c>
      <c r="F208" s="16"/>
      <c r="G208" s="16"/>
      <c r="J208" s="32">
        <v>41496.8175462963</v>
      </c>
      <c r="K208" s="8">
        <v>41496.48490740741</v>
      </c>
      <c r="L208" s="7">
        <f>IF(($B208="Walker")*(K208="Retired"),"WR","")</f>
      </c>
      <c r="M208" s="7" t="str">
        <f>IF(($B208="Walker")*(K208&lt;&gt;"Retired")*(K208&lt;&gt;""),"WF","")</f>
        <v>WF</v>
      </c>
      <c r="N208" s="7">
        <f>IF(($B208="Walker")*(K208&lt;&gt;"Retired")*(K208=""),"WO","")</f>
      </c>
      <c r="O208" s="7" t="str">
        <f>IF(($B208="Walker"),"W","")</f>
        <v>W</v>
      </c>
      <c r="P208" s="7">
        <f>IF(($B208="Runner")*(K208="Retired"),"RR","")</f>
      </c>
      <c r="Q208" s="7">
        <f>IF(($B208="Runner")*(K208&lt;&gt;"Retired")*(K208&lt;&gt;""),"RF","")</f>
      </c>
      <c r="R208" s="7">
        <f>IF(($B208="Runner")*(K208&lt;&gt;"Retired")*(K208=""),"RO","")</f>
      </c>
      <c r="S208" s="7">
        <f>IF(($B208="Runner"),"R","")</f>
      </c>
    </row>
    <row r="209" spans="1:19" ht="12.75">
      <c r="A209" s="7">
        <v>110</v>
      </c>
      <c r="B209" s="7" t="s">
        <v>13</v>
      </c>
      <c r="C209" s="30" t="s">
        <v>14</v>
      </c>
      <c r="D209" s="16" t="s">
        <v>350</v>
      </c>
      <c r="E209" s="9">
        <v>0.3</v>
      </c>
      <c r="J209" s="32">
        <v>41496.791666666664</v>
      </c>
      <c r="K209" s="8">
        <v>41496.49166666667</v>
      </c>
      <c r="L209" s="7">
        <f>IF(($B209="Walker")*(K209="Retired"),"WR","")</f>
      </c>
      <c r="M209" s="7" t="str">
        <f>IF(($B209="Walker")*(K209&lt;&gt;"Retired")*(K209&lt;&gt;""),"WF","")</f>
        <v>WF</v>
      </c>
      <c r="N209" s="7">
        <f>IF(($B209="Walker")*(K209&lt;&gt;"Retired")*(K209=""),"WO","")</f>
      </c>
      <c r="O209" s="7" t="str">
        <f>IF(($B209="Walker"),"W","")</f>
        <v>W</v>
      </c>
      <c r="P209" s="7">
        <f>IF(($B209="Runner")*(K209="Retired"),"RR","")</f>
      </c>
      <c r="Q209" s="7">
        <f>IF(($B209="Runner")*(K209&lt;&gt;"Retired")*(K209&lt;&gt;""),"RF","")</f>
      </c>
      <c r="R209" s="7">
        <f>IF(($B209="Runner")*(K209&lt;&gt;"Retired")*(K209=""),"RO","")</f>
      </c>
      <c r="S209" s="7">
        <f>IF(($B209="Runner"),"R","")</f>
      </c>
    </row>
    <row r="210" spans="1:19" ht="12.75">
      <c r="A210" s="7">
        <v>108</v>
      </c>
      <c r="B210" s="7" t="s">
        <v>13</v>
      </c>
      <c r="C210" s="30" t="s">
        <v>349</v>
      </c>
      <c r="D210" s="16" t="s">
        <v>315</v>
      </c>
      <c r="E210" s="9">
        <v>0.3</v>
      </c>
      <c r="J210" s="32">
        <v>41496.79172453703</v>
      </c>
      <c r="K210" s="8">
        <v>41496.49172453704</v>
      </c>
      <c r="L210" s="7">
        <f>IF(($B210="Walker")*(K210="Retired"),"WR","")</f>
      </c>
      <c r="M210" s="7" t="str">
        <f>IF(($B210="Walker")*(K210&lt;&gt;"Retired")*(K210&lt;&gt;""),"WF","")</f>
        <v>WF</v>
      </c>
      <c r="N210" s="7">
        <f>IF(($B210="Walker")*(K210&lt;&gt;"Retired")*(K210=""),"WO","")</f>
      </c>
      <c r="O210" s="7" t="str">
        <f>IF(($B210="Walker"),"W","")</f>
        <v>W</v>
      </c>
      <c r="P210" s="7">
        <f>IF(($B210="Runner")*(K210="Retired"),"RR","")</f>
      </c>
      <c r="Q210" s="7">
        <f>IF(($B210="Runner")*(K210&lt;&gt;"Retired")*(K210&lt;&gt;""),"RF","")</f>
      </c>
      <c r="R210" s="7">
        <f>IF(($B210="Runner")*(K210&lt;&gt;"Retired")*(K210=""),"RO","")</f>
      </c>
      <c r="S210" s="7">
        <f>IF(($B210="Runner"),"R","")</f>
      </c>
    </row>
    <row r="211" spans="1:19" ht="12.75">
      <c r="A211" s="7">
        <v>109</v>
      </c>
      <c r="B211" s="7" t="s">
        <v>13</v>
      </c>
      <c r="C211" s="30" t="s">
        <v>296</v>
      </c>
      <c r="D211" s="16" t="s">
        <v>825</v>
      </c>
      <c r="E211" s="9">
        <v>0.3</v>
      </c>
      <c r="J211" s="32">
        <v>41496.791817129626</v>
      </c>
      <c r="K211" s="8">
        <v>41496.49181712963</v>
      </c>
      <c r="L211" s="7">
        <f>IF(($B211="Walker")*(K211="Retired"),"WR","")</f>
      </c>
      <c r="M211" s="7" t="str">
        <f>IF(($B211="Walker")*(K211&lt;&gt;"Retired")*(K211&lt;&gt;""),"WF","")</f>
        <v>WF</v>
      </c>
      <c r="N211" s="7">
        <f>IF(($B211="Walker")*(K211&lt;&gt;"Retired")*(K211=""),"WO","")</f>
      </c>
      <c r="O211" s="7" t="str">
        <f>IF(($B211="Walker"),"W","")</f>
        <v>W</v>
      </c>
      <c r="P211" s="7">
        <f>IF(($B211="Runner")*(K211="Retired"),"RR","")</f>
      </c>
      <c r="Q211" s="7">
        <f>IF(($B211="Runner")*(K211&lt;&gt;"Retired")*(K211&lt;&gt;""),"RF","")</f>
      </c>
      <c r="R211" s="7">
        <f>IF(($B211="Runner")*(K211&lt;&gt;"Retired")*(K211=""),"RO","")</f>
      </c>
      <c r="S211" s="7">
        <f>IF(($B211="Runner"),"R","")</f>
      </c>
    </row>
    <row r="212" spans="1:19" ht="12.75">
      <c r="A212" s="7">
        <v>160</v>
      </c>
      <c r="B212" s="7" t="s">
        <v>13</v>
      </c>
      <c r="C212" s="30" t="s">
        <v>48</v>
      </c>
      <c r="D212" s="16" t="s">
        <v>489</v>
      </c>
      <c r="E212" s="9">
        <v>0.3048611111111111</v>
      </c>
      <c r="J212" s="32">
        <v>41496.803564814814</v>
      </c>
      <c r="K212" s="8">
        <v>41496.498703703706</v>
      </c>
      <c r="L212" s="7">
        <f>IF(($B212="Walker")*(K212="Retired"),"WR","")</f>
      </c>
      <c r="M212" s="7" t="str">
        <f>IF(($B212="Walker")*(K212&lt;&gt;"Retired")*(K212&lt;&gt;""),"WF","")</f>
        <v>WF</v>
      </c>
      <c r="N212" s="7">
        <f>IF(($B212="Walker")*(K212&lt;&gt;"Retired")*(K212=""),"WO","")</f>
      </c>
      <c r="O212" s="7" t="str">
        <f>IF(($B212="Walker"),"W","")</f>
        <v>W</v>
      </c>
      <c r="P212" s="7">
        <f>IF(($B212="Runner")*(K212="Retired"),"RR","")</f>
      </c>
      <c r="Q212" s="7">
        <f>IF(($B212="Runner")*(K212&lt;&gt;"Retired")*(K212&lt;&gt;""),"RF","")</f>
      </c>
      <c r="R212" s="7">
        <f>IF(($B212="Runner")*(K212&lt;&gt;"Retired")*(K212=""),"RO","")</f>
      </c>
      <c r="S212" s="7">
        <f>IF(($B212="Runner"),"R","")</f>
      </c>
    </row>
    <row r="213" spans="1:19" ht="12.75">
      <c r="A213" s="7">
        <v>233</v>
      </c>
      <c r="B213" s="7" t="s">
        <v>13</v>
      </c>
      <c r="C213" s="30" t="s">
        <v>894</v>
      </c>
      <c r="D213" s="16" t="s">
        <v>895</v>
      </c>
      <c r="E213" s="9">
        <v>0.3159722222222222</v>
      </c>
      <c r="G213" s="16"/>
      <c r="J213" s="32">
        <v>41496.816458333335</v>
      </c>
      <c r="K213" s="8">
        <v>41496.50048611111</v>
      </c>
      <c r="L213" s="7">
        <f>IF(($B213="Walker")*(K213="Retired"),"WR","")</f>
      </c>
      <c r="M213" s="7" t="str">
        <f>IF(($B213="Walker")*(K213&lt;&gt;"Retired")*(K213&lt;&gt;""),"WF","")</f>
        <v>WF</v>
      </c>
      <c r="N213" s="7">
        <f>IF(($B213="Walker")*(K213&lt;&gt;"Retired")*(K213=""),"WO","")</f>
      </c>
      <c r="O213" s="7" t="str">
        <f>IF(($B213="Walker"),"W","")</f>
        <v>W</v>
      </c>
      <c r="P213" s="7">
        <f>IF(($B213="Runner")*(K213="Retired"),"RR","")</f>
      </c>
      <c r="Q213" s="7">
        <f>IF(($B213="Runner")*(K213&lt;&gt;"Retired")*(K213&lt;&gt;""),"RF","")</f>
      </c>
      <c r="R213" s="7">
        <f>IF(($B213="Runner")*(K213&lt;&gt;"Retired")*(K213=""),"RO","")</f>
      </c>
      <c r="S213" s="7">
        <f>IF(($B213="Runner"),"R","")</f>
      </c>
    </row>
    <row r="214" spans="1:19" ht="12.75">
      <c r="A214" s="7">
        <v>221</v>
      </c>
      <c r="B214" s="7" t="s">
        <v>13</v>
      </c>
      <c r="C214" s="30" t="s">
        <v>882</v>
      </c>
      <c r="D214" s="16" t="s">
        <v>883</v>
      </c>
      <c r="E214" s="9">
        <v>0.3159722222222222</v>
      </c>
      <c r="G214" s="16"/>
      <c r="J214" s="32">
        <v>41496.817881944444</v>
      </c>
      <c r="K214" s="8">
        <v>41496.501909722225</v>
      </c>
      <c r="L214" s="7">
        <f>IF(($B214="Walker")*(K214="Retired"),"WR","")</f>
      </c>
      <c r="M214" s="7" t="str">
        <f>IF(($B214="Walker")*(K214&lt;&gt;"Retired")*(K214&lt;&gt;""),"WF","")</f>
        <v>WF</v>
      </c>
      <c r="N214" s="7">
        <f>IF(($B214="Walker")*(K214&lt;&gt;"Retired")*(K214=""),"WO","")</f>
      </c>
      <c r="O214" s="7" t="str">
        <f>IF(($B214="Walker"),"W","")</f>
        <v>W</v>
      </c>
      <c r="P214" s="7">
        <f>IF(($B214="Runner")*(K214="Retired"),"RR","")</f>
      </c>
      <c r="Q214" s="7">
        <f>IF(($B214="Runner")*(K214&lt;&gt;"Retired")*(K214&lt;&gt;""),"RF","")</f>
      </c>
      <c r="R214" s="7">
        <f>IF(($B214="Runner")*(K214&lt;&gt;"Retired")*(K214=""),"RO","")</f>
      </c>
      <c r="S214" s="7">
        <f>IF(($B214="Runner"),"R","")</f>
      </c>
    </row>
    <row r="215" spans="1:19" ht="12.75">
      <c r="A215" s="7">
        <v>223</v>
      </c>
      <c r="B215" s="7" t="s">
        <v>13</v>
      </c>
      <c r="C215" s="30" t="s">
        <v>884</v>
      </c>
      <c r="D215" s="16" t="s">
        <v>885</v>
      </c>
      <c r="E215" s="9">
        <v>0.3159722222222222</v>
      </c>
      <c r="J215" s="32">
        <v>41496.82072916667</v>
      </c>
      <c r="K215" s="8">
        <v>41496.50475694444</v>
      </c>
      <c r="L215" s="7">
        <f>IF(($B215="Walker")*(K215="Retired"),"WR","")</f>
      </c>
      <c r="M215" s="7" t="str">
        <f>IF(($B215="Walker")*(K215&lt;&gt;"Retired")*(K215&lt;&gt;""),"WF","")</f>
        <v>WF</v>
      </c>
      <c r="N215" s="7">
        <f>IF(($B215="Walker")*(K215&lt;&gt;"Retired")*(K215=""),"WO","")</f>
      </c>
      <c r="O215" s="7" t="str">
        <f>IF(($B215="Walker"),"W","")</f>
        <v>W</v>
      </c>
      <c r="P215" s="7">
        <f>IF(($B215="Runner")*(K215="Retired"),"RR","")</f>
      </c>
      <c r="Q215" s="7">
        <f>IF(($B215="Runner")*(K215&lt;&gt;"Retired")*(K215&lt;&gt;""),"RF","")</f>
      </c>
      <c r="R215" s="7">
        <f>IF(($B215="Runner")*(K215&lt;&gt;"Retired")*(K215=""),"RO","")</f>
      </c>
      <c r="S215" s="7">
        <f>IF(($B215="Runner"),"R","")</f>
      </c>
    </row>
    <row r="216" spans="1:19" ht="12.75">
      <c r="A216" s="7">
        <v>216</v>
      </c>
      <c r="B216" s="7" t="s">
        <v>13</v>
      </c>
      <c r="C216" s="30" t="s">
        <v>878</v>
      </c>
      <c r="D216" s="16" t="s">
        <v>879</v>
      </c>
      <c r="E216" s="9">
        <v>0.3159722222222222</v>
      </c>
      <c r="J216" s="32">
        <v>41496.82077546296</v>
      </c>
      <c r="K216" s="8">
        <v>41496.50480324074</v>
      </c>
      <c r="L216" s="7">
        <f>IF(($B216="Walker")*(K216="Retired"),"WR","")</f>
      </c>
      <c r="M216" s="7" t="str">
        <f>IF(($B216="Walker")*(K216&lt;&gt;"Retired")*(K216&lt;&gt;""),"WF","")</f>
        <v>WF</v>
      </c>
      <c r="N216" s="7">
        <f>IF(($B216="Walker")*(K216&lt;&gt;"Retired")*(K216=""),"WO","")</f>
      </c>
      <c r="O216" s="7" t="str">
        <f>IF(($B216="Walker"),"W","")</f>
        <v>W</v>
      </c>
      <c r="P216" s="7">
        <f>IF(($B216="Runner")*(K216="Retired"),"RR","")</f>
      </c>
      <c r="Q216" s="7">
        <f>IF(($B216="Runner")*(K216&lt;&gt;"Retired")*(K216&lt;&gt;""),"RF","")</f>
      </c>
      <c r="R216" s="7">
        <f>IF(($B216="Runner")*(K216&lt;&gt;"Retired")*(K216=""),"RO","")</f>
      </c>
      <c r="S216" s="7">
        <f>IF(($B216="Runner"),"R","")</f>
      </c>
    </row>
    <row r="217" spans="1:19" ht="12.75">
      <c r="A217" s="7">
        <v>122</v>
      </c>
      <c r="B217" s="7" t="s">
        <v>13</v>
      </c>
      <c r="C217" s="30" t="s">
        <v>962</v>
      </c>
      <c r="D217" s="16" t="s">
        <v>101</v>
      </c>
      <c r="E217" s="9">
        <v>0.29930555555555555</v>
      </c>
      <c r="J217" s="32">
        <v>41496.80506944445</v>
      </c>
      <c r="K217" s="8">
        <v>41496.50576388889</v>
      </c>
      <c r="L217" s="7">
        <f>IF(($B217="Walker")*(K217="Retired"),"WR","")</f>
      </c>
      <c r="M217" s="7" t="str">
        <f>IF(($B217="Walker")*(K217&lt;&gt;"Retired")*(K217&lt;&gt;""),"WF","")</f>
        <v>WF</v>
      </c>
      <c r="N217" s="7">
        <f>IF(($B217="Walker")*(K217&lt;&gt;"Retired")*(K217=""),"WO","")</f>
      </c>
      <c r="O217" s="7" t="str">
        <f>IF(($B217="Walker"),"W","")</f>
        <v>W</v>
      </c>
      <c r="P217" s="7">
        <f>IF(($B217="Runner")*(K217="Retired"),"RR","")</f>
      </c>
      <c r="Q217" s="7">
        <f>IF(($B217="Runner")*(K217&lt;&gt;"Retired")*(K217&lt;&gt;""),"RF","")</f>
      </c>
      <c r="R217" s="7">
        <f>IF(($B217="Runner")*(K217&lt;&gt;"Retired")*(K217=""),"RO","")</f>
      </c>
      <c r="S217" s="7">
        <f>IF(($B217="Runner"),"R","")</f>
      </c>
    </row>
    <row r="218" spans="1:19" ht="12.75">
      <c r="A218" s="7">
        <v>126</v>
      </c>
      <c r="B218" s="7" t="s">
        <v>13</v>
      </c>
      <c r="C218" s="30" t="s">
        <v>834</v>
      </c>
      <c r="D218" s="16" t="s">
        <v>245</v>
      </c>
      <c r="E218" s="9">
        <v>0.29930555555555555</v>
      </c>
      <c r="J218" s="32">
        <v>41496.81037037037</v>
      </c>
      <c r="K218" s="8">
        <v>41496.51106481482</v>
      </c>
      <c r="L218" s="7">
        <f>IF(($B218="Walker")*(K218="Retired"),"WR","")</f>
      </c>
      <c r="M218" s="7" t="str">
        <f>IF(($B218="Walker")*(K218&lt;&gt;"Retired")*(K218&lt;&gt;""),"WF","")</f>
        <v>WF</v>
      </c>
      <c r="N218" s="7">
        <f>IF(($B218="Walker")*(K218&lt;&gt;"Retired")*(K218=""),"WO","")</f>
      </c>
      <c r="O218" s="7" t="str">
        <f>IF(($B218="Walker"),"W","")</f>
        <v>W</v>
      </c>
      <c r="P218" s="7">
        <f>IF(($B218="Runner")*(K218="Retired"),"RR","")</f>
      </c>
      <c r="Q218" s="7">
        <f>IF(($B218="Runner")*(K218&lt;&gt;"Retired")*(K218&lt;&gt;""),"RF","")</f>
      </c>
      <c r="R218" s="7">
        <f>IF(($B218="Runner")*(K218&lt;&gt;"Retired")*(K218=""),"RO","")</f>
      </c>
      <c r="S218" s="7">
        <f>IF(($B218="Runner"),"R","")</f>
      </c>
    </row>
    <row r="219" spans="1:21" ht="12.75">
      <c r="A219" s="7">
        <v>9</v>
      </c>
      <c r="B219" s="7" t="s">
        <v>13</v>
      </c>
      <c r="C219" s="16" t="s">
        <v>15</v>
      </c>
      <c r="D219" s="16" t="s">
        <v>770</v>
      </c>
      <c r="E219" s="9">
        <v>0.28680555555555554</v>
      </c>
      <c r="F219" s="31"/>
      <c r="J219" s="32">
        <v>41496.79802083333</v>
      </c>
      <c r="K219" s="8">
        <v>41496.51121527778</v>
      </c>
      <c r="L219" s="7">
        <f>IF(($B219="Walker")*(K219="Retired"),"WR","")</f>
      </c>
      <c r="M219" s="7" t="str">
        <f>IF(($B219="Walker")*(K219&lt;&gt;"Retired")*(K219&lt;&gt;""),"WF","")</f>
        <v>WF</v>
      </c>
      <c r="N219" s="7">
        <f>IF(($B219="Walker")*(K219&lt;&gt;"Retired")*(K219=""),"WO","")</f>
      </c>
      <c r="O219" s="7" t="str">
        <f>IF(($B219="Walker"),"W","")</f>
        <v>W</v>
      </c>
      <c r="P219" s="7">
        <f>IF(($B219="Runner")*(K219="Retired"),"RR","")</f>
      </c>
      <c r="Q219" s="7">
        <f>IF(($B219="Runner")*(K219&lt;&gt;"Retired")*(K219&lt;&gt;""),"RF","")</f>
      </c>
      <c r="R219" s="7">
        <f>IF(($B219="Runner")*(K219&lt;&gt;"Retired")*(K219=""),"RO","")</f>
      </c>
      <c r="S219" s="7">
        <f>IF(($B219="Runner"),"R","")</f>
      </c>
      <c r="U219" s="27"/>
    </row>
    <row r="220" spans="1:19" ht="12.75">
      <c r="A220" s="7">
        <v>8</v>
      </c>
      <c r="B220" s="7" t="s">
        <v>13</v>
      </c>
      <c r="C220" s="16" t="s">
        <v>768</v>
      </c>
      <c r="D220" s="16" t="s">
        <v>769</v>
      </c>
      <c r="E220" s="9">
        <v>0.28680555555555554</v>
      </c>
      <c r="F220" s="31"/>
      <c r="J220" s="32">
        <v>41496.79813657407</v>
      </c>
      <c r="K220" s="8">
        <v>41496.51133101852</v>
      </c>
      <c r="L220" s="7">
        <f>IF(($B220="Walker")*(K220="Retired"),"WR","")</f>
      </c>
      <c r="M220" s="7" t="str">
        <f>IF(($B220="Walker")*(K220&lt;&gt;"Retired")*(K220&lt;&gt;""),"WF","")</f>
        <v>WF</v>
      </c>
      <c r="N220" s="7">
        <f>IF(($B220="Walker")*(K220&lt;&gt;"Retired")*(K220=""),"WO","")</f>
      </c>
      <c r="O220" s="7" t="str">
        <f>IF(($B220="Walker"),"W","")</f>
        <v>W</v>
      </c>
      <c r="P220" s="7">
        <f>IF(($B220="Runner")*(K220="Retired"),"RR","")</f>
      </c>
      <c r="Q220" s="7">
        <f>IF(($B220="Runner")*(K220&lt;&gt;"Retired")*(K220&lt;&gt;""),"RF","")</f>
      </c>
      <c r="R220" s="7">
        <f>IF(($B220="Runner")*(K220&lt;&gt;"Retired")*(K220=""),"RO","")</f>
      </c>
      <c r="S220" s="7">
        <f>IF(($B220="Runner"),"R","")</f>
      </c>
    </row>
    <row r="221" spans="1:19" ht="12.75">
      <c r="A221" s="7">
        <v>121</v>
      </c>
      <c r="B221" s="7" t="s">
        <v>13</v>
      </c>
      <c r="C221" s="30" t="s">
        <v>287</v>
      </c>
      <c r="D221" s="16" t="s">
        <v>831</v>
      </c>
      <c r="E221" s="9">
        <v>0.29930555555555555</v>
      </c>
      <c r="J221" s="32">
        <v>41496.81862268518</v>
      </c>
      <c r="K221" s="8">
        <v>41496.51931712963</v>
      </c>
      <c r="L221" s="7">
        <f>IF(($B221="Walker")*(K221="Retired"),"WR","")</f>
      </c>
      <c r="M221" s="7" t="str">
        <f>IF(($B221="Walker")*(K221&lt;&gt;"Retired")*(K221&lt;&gt;""),"WF","")</f>
        <v>WF</v>
      </c>
      <c r="N221" s="7">
        <f>IF(($B221="Walker")*(K221&lt;&gt;"Retired")*(K221=""),"WO","")</f>
      </c>
      <c r="O221" s="7" t="str">
        <f>IF(($B221="Walker"),"W","")</f>
        <v>W</v>
      </c>
      <c r="P221" s="7">
        <f>IF(($B221="Runner")*(K221="Retired"),"RR","")</f>
      </c>
      <c r="Q221" s="7">
        <f>IF(($B221="Runner")*(K221&lt;&gt;"Retired")*(K221&lt;&gt;""),"RF","")</f>
      </c>
      <c r="R221" s="7">
        <f>IF(($B221="Runner")*(K221&lt;&gt;"Retired")*(K221=""),"RO","")</f>
      </c>
      <c r="S221" s="7">
        <f>IF(($B221="Runner"),"R","")</f>
      </c>
    </row>
    <row r="222" spans="1:19" ht="12.75">
      <c r="A222" s="7">
        <v>120</v>
      </c>
      <c r="B222" s="7" t="s">
        <v>13</v>
      </c>
      <c r="C222" s="30" t="s">
        <v>46</v>
      </c>
      <c r="D222" s="16" t="s">
        <v>618</v>
      </c>
      <c r="E222" s="9">
        <v>0.29930555555555555</v>
      </c>
      <c r="J222" s="32">
        <v>41496.82127314815</v>
      </c>
      <c r="K222" s="8">
        <v>41496.52196759259</v>
      </c>
      <c r="L222" s="7">
        <f>IF(($B222="Walker")*(K222="Retired"),"WR","")</f>
      </c>
      <c r="M222" s="7" t="str">
        <f>IF(($B222="Walker")*(K222&lt;&gt;"Retired")*(K222&lt;&gt;""),"WF","")</f>
        <v>WF</v>
      </c>
      <c r="N222" s="7">
        <f>IF(($B222="Walker")*(K222&lt;&gt;"Retired")*(K222=""),"WO","")</f>
      </c>
      <c r="O222" s="7" t="str">
        <f>IF(($B222="Walker"),"W","")</f>
        <v>W</v>
      </c>
      <c r="P222" s="7">
        <f>IF(($B222="Runner")*(K222="Retired"),"RR","")</f>
      </c>
      <c r="Q222" s="7">
        <f>IF(($B222="Runner")*(K222&lt;&gt;"Retired")*(K222&lt;&gt;""),"RF","")</f>
      </c>
      <c r="R222" s="7">
        <f>IF(($B222="Runner")*(K222&lt;&gt;"Retired")*(K222=""),"RO","")</f>
      </c>
      <c r="S222" s="7">
        <f>IF(($B222="Runner"),"R","")</f>
      </c>
    </row>
    <row r="223" spans="1:19" ht="12.75">
      <c r="A223" s="7">
        <v>17</v>
      </c>
      <c r="B223" s="7" t="s">
        <v>13</v>
      </c>
      <c r="C223" s="16" t="s">
        <v>8</v>
      </c>
      <c r="D223" s="16" t="s">
        <v>773</v>
      </c>
      <c r="E223" s="9">
        <v>0.28680555555555554</v>
      </c>
      <c r="F223" s="31"/>
      <c r="J223" s="32">
        <v>41496.81282407408</v>
      </c>
      <c r="K223" s="8">
        <v>41496.52601851852</v>
      </c>
      <c r="L223" s="7">
        <f>IF(($B223="Walker")*(K223="Retired"),"WR","")</f>
      </c>
      <c r="M223" s="7" t="str">
        <f>IF(($B223="Walker")*(K223&lt;&gt;"Retired")*(K223&lt;&gt;""),"WF","")</f>
        <v>WF</v>
      </c>
      <c r="N223" s="7">
        <f>IF(($B223="Walker")*(K223&lt;&gt;"Retired")*(K223=""),"WO","")</f>
      </c>
      <c r="O223" s="7" t="str">
        <f>IF(($B223="Walker"),"W","")</f>
        <v>W</v>
      </c>
      <c r="P223" s="7">
        <f>IF(($B223="Runner")*(K223="Retired"),"RR","")</f>
      </c>
      <c r="Q223" s="7">
        <f>IF(($B223="Runner")*(K223&lt;&gt;"Retired")*(K223&lt;&gt;""),"RF","")</f>
      </c>
      <c r="R223" s="7">
        <f>IF(($B223="Runner")*(K223&lt;&gt;"Retired")*(K223=""),"RO","")</f>
      </c>
      <c r="S223" s="7">
        <f>IF(($B223="Runner"),"R","")</f>
      </c>
    </row>
    <row r="224" spans="1:21" ht="12.75">
      <c r="A224" s="7">
        <v>18</v>
      </c>
      <c r="B224" s="7" t="s">
        <v>13</v>
      </c>
      <c r="C224" s="16" t="s">
        <v>38</v>
      </c>
      <c r="D224" s="16" t="s">
        <v>774</v>
      </c>
      <c r="E224" s="9">
        <v>0.28680555555555554</v>
      </c>
      <c r="J224" s="32">
        <v>41496.81287037037</v>
      </c>
      <c r="K224" s="8">
        <v>41496.52606481482</v>
      </c>
      <c r="L224" s="7">
        <f>IF(($B224="Walker")*(K224="Retired"),"WR","")</f>
      </c>
      <c r="M224" s="7" t="str">
        <f>IF(($B224="Walker")*(K224&lt;&gt;"Retired")*(K224&lt;&gt;""),"WF","")</f>
        <v>WF</v>
      </c>
      <c r="N224" s="7">
        <f>IF(($B224="Walker")*(K224&lt;&gt;"Retired")*(K224=""),"WO","")</f>
      </c>
      <c r="O224" s="7" t="str">
        <f>IF(($B224="Walker"),"W","")</f>
        <v>W</v>
      </c>
      <c r="P224" s="7">
        <f>IF(($B224="Runner")*(K224="Retired"),"RR","")</f>
      </c>
      <c r="Q224" s="7">
        <f>IF(($B224="Runner")*(K224&lt;&gt;"Retired")*(K224&lt;&gt;""),"RF","")</f>
      </c>
      <c r="R224" s="7">
        <f>IF(($B224="Runner")*(K224&lt;&gt;"Retired")*(K224=""),"RO","")</f>
      </c>
      <c r="S224" s="7">
        <f>IF(($B224="Runner"),"R","")</f>
      </c>
      <c r="U224" s="27"/>
    </row>
    <row r="225" spans="1:21" ht="12.75">
      <c r="A225" s="7">
        <v>127</v>
      </c>
      <c r="B225" s="7" t="s">
        <v>13</v>
      </c>
      <c r="C225" s="30" t="s">
        <v>155</v>
      </c>
      <c r="D225" s="16" t="s">
        <v>174</v>
      </c>
      <c r="E225" s="9">
        <v>0.29930555555555555</v>
      </c>
      <c r="J225" s="32">
        <v>41496.833182870374</v>
      </c>
      <c r="K225" s="8">
        <v>41496.53387731482</v>
      </c>
      <c r="L225" s="7">
        <f>IF(($B225="Walker")*(K225="Retired"),"WR","")</f>
      </c>
      <c r="M225" s="7" t="str">
        <f>IF(($B225="Walker")*(K225&lt;&gt;"Retired")*(K225&lt;&gt;""),"WF","")</f>
        <v>WF</v>
      </c>
      <c r="N225" s="7">
        <f>IF(($B225="Walker")*(K225&lt;&gt;"Retired")*(K225=""),"WO","")</f>
      </c>
      <c r="O225" s="7" t="str">
        <f>IF(($B225="Walker"),"W","")</f>
        <v>W</v>
      </c>
      <c r="P225" s="7">
        <f>IF(($B225="Runner")*(K225="Retired"),"RR","")</f>
      </c>
      <c r="Q225" s="7">
        <f>IF(($B225="Runner")*(K225&lt;&gt;"Retired")*(K225&lt;&gt;""),"RF","")</f>
      </c>
      <c r="R225" s="7">
        <f>IF(($B225="Runner")*(K225&lt;&gt;"Retired")*(K225=""),"RO","")</f>
      </c>
      <c r="S225" s="7">
        <f>IF(($B225="Runner"),"R","")</f>
      </c>
      <c r="U225" s="6"/>
    </row>
    <row r="226" spans="1:21" ht="12.75">
      <c r="A226" s="7">
        <v>229</v>
      </c>
      <c r="B226" s="7" t="s">
        <v>13</v>
      </c>
      <c r="C226" s="30" t="s">
        <v>888</v>
      </c>
      <c r="D226" s="16" t="s">
        <v>889</v>
      </c>
      <c r="E226" s="9">
        <v>0.32569444444444445</v>
      </c>
      <c r="J226" s="32">
        <v>41496.867789351854</v>
      </c>
      <c r="K226" s="8">
        <v>41496.54209490741</v>
      </c>
      <c r="L226" s="7">
        <f>IF(($B226="Walker")*(K226="Retired"),"WR","")</f>
      </c>
      <c r="M226" s="7" t="str">
        <f>IF(($B226="Walker")*(K226&lt;&gt;"Retired")*(K226&lt;&gt;""),"WF","")</f>
        <v>WF</v>
      </c>
      <c r="N226" s="7">
        <f>IF(($B226="Walker")*(K226&lt;&gt;"Retired")*(K226=""),"WO","")</f>
      </c>
      <c r="O226" s="7" t="str">
        <f>IF(($B226="Walker"),"W","")</f>
        <v>W</v>
      </c>
      <c r="P226" s="7">
        <f>IF(($B226="Runner")*(K226="Retired"),"RR","")</f>
      </c>
      <c r="Q226" s="7">
        <f>IF(($B226="Runner")*(K226&lt;&gt;"Retired")*(K226&lt;&gt;""),"RF","")</f>
      </c>
      <c r="R226" s="7">
        <f>IF(($B226="Runner")*(K226&lt;&gt;"Retired")*(K226=""),"RO","")</f>
      </c>
      <c r="S226" s="7">
        <f>IF(($B226="Runner"),"R","")</f>
      </c>
      <c r="U226" s="6"/>
    </row>
    <row r="227" spans="1:21" ht="12.75">
      <c r="A227" s="7">
        <v>3</v>
      </c>
      <c r="B227" s="7" t="s">
        <v>13</v>
      </c>
      <c r="C227" s="16" t="s">
        <v>762</v>
      </c>
      <c r="D227" s="16" t="s">
        <v>763</v>
      </c>
      <c r="E227" s="9">
        <v>0.28125</v>
      </c>
      <c r="J227" s="32">
        <v>41496.8287037037</v>
      </c>
      <c r="K227" s="8">
        <v>41496.5474537037</v>
      </c>
      <c r="L227" s="7">
        <f>IF(($B227="Walker")*(K227="Retired"),"WR","")</f>
      </c>
      <c r="M227" s="7" t="str">
        <f>IF(($B227="Walker")*(K227&lt;&gt;"Retired")*(K227&lt;&gt;""),"WF","")</f>
        <v>WF</v>
      </c>
      <c r="N227" s="7">
        <f>IF(($B227="Walker")*(K227&lt;&gt;"Retired")*(K227=""),"WO","")</f>
      </c>
      <c r="O227" s="7" t="str">
        <f>IF(($B227="Walker"),"W","")</f>
        <v>W</v>
      </c>
      <c r="P227" s="7">
        <f>IF(($B227="Runner")*(K227="Retired"),"RR","")</f>
      </c>
      <c r="Q227" s="7">
        <f>IF(($B227="Runner")*(K227&lt;&gt;"Retired")*(K227&lt;&gt;""),"RF","")</f>
      </c>
      <c r="R227" s="7">
        <f>IF(($B227="Runner")*(K227&lt;&gt;"Retired")*(K227=""),"RO","")</f>
      </c>
      <c r="S227" s="7">
        <f>IF(($B227="Runner"),"R","")</f>
      </c>
      <c r="U227" s="6"/>
    </row>
    <row r="228" spans="1:21" ht="12.75">
      <c r="A228" s="7">
        <v>6</v>
      </c>
      <c r="B228" s="7" t="s">
        <v>13</v>
      </c>
      <c r="C228" s="16" t="s">
        <v>665</v>
      </c>
      <c r="D228" s="16" t="s">
        <v>186</v>
      </c>
      <c r="E228" s="9">
        <v>0.28125</v>
      </c>
      <c r="J228" s="32">
        <v>41496.828935185185</v>
      </c>
      <c r="K228" s="8">
        <v>41496.547685185185</v>
      </c>
      <c r="L228" s="7">
        <f>IF(($B228="Walker")*(K228="Retired"),"WR","")</f>
      </c>
      <c r="M228" s="7" t="str">
        <f>IF(($B228="Walker")*(K228&lt;&gt;"Retired")*(K228&lt;&gt;""),"WF","")</f>
        <v>WF</v>
      </c>
      <c r="N228" s="7">
        <f>IF(($B228="Walker")*(K228&lt;&gt;"Retired")*(K228=""),"WO","")</f>
      </c>
      <c r="O228" s="7" t="str">
        <f>IF(($B228="Walker"),"W","")</f>
        <v>W</v>
      </c>
      <c r="P228" s="7">
        <f>IF(($B228="Runner")*(K228="Retired"),"RR","")</f>
      </c>
      <c r="Q228" s="7">
        <f>IF(($B228="Runner")*(K228&lt;&gt;"Retired")*(K228&lt;&gt;""),"RF","")</f>
      </c>
      <c r="R228" s="7">
        <f>IF(($B228="Runner")*(K228&lt;&gt;"Retired")*(K228=""),"RO","")</f>
      </c>
      <c r="S228" s="7">
        <f>IF(($B228="Runner"),"R","")</f>
      </c>
      <c r="U228" s="6"/>
    </row>
    <row r="229" spans="1:21" ht="12.75">
      <c r="A229" s="7">
        <v>4</v>
      </c>
      <c r="B229" s="7" t="s">
        <v>13</v>
      </c>
      <c r="C229" s="16" t="s">
        <v>648</v>
      </c>
      <c r="D229" s="16" t="s">
        <v>764</v>
      </c>
      <c r="E229" s="9">
        <v>0.28125</v>
      </c>
      <c r="F229" s="31"/>
      <c r="J229" s="32">
        <v>41496.82927083333</v>
      </c>
      <c r="K229" s="8">
        <v>41496.54802083333</v>
      </c>
      <c r="L229" s="7">
        <f>IF(($B229="Walker")*(K229="Retired"),"WR","")</f>
      </c>
      <c r="M229" s="7" t="str">
        <f>IF(($B229="Walker")*(K229&lt;&gt;"Retired")*(K229&lt;&gt;""),"WF","")</f>
        <v>WF</v>
      </c>
      <c r="N229" s="7">
        <f>IF(($B229="Walker")*(K229&lt;&gt;"Retired")*(K229=""),"WO","")</f>
      </c>
      <c r="O229" s="7" t="str">
        <f>IF(($B229="Walker"),"W","")</f>
        <v>W</v>
      </c>
      <c r="P229" s="7">
        <f>IF(($B229="Runner")*(K229="Retired"),"RR","")</f>
      </c>
      <c r="Q229" s="7">
        <f>IF(($B229="Runner")*(K229&lt;&gt;"Retired")*(K229&lt;&gt;""),"RF","")</f>
      </c>
      <c r="R229" s="7">
        <f>IF(($B229="Runner")*(K229&lt;&gt;"Retired")*(K229=""),"RO","")</f>
      </c>
      <c r="S229" s="7">
        <f>IF(($B229="Runner"),"R","")</f>
      </c>
      <c r="U229" s="6"/>
    </row>
    <row r="230" spans="1:21" ht="12.75">
      <c r="A230" s="7">
        <v>2</v>
      </c>
      <c r="B230" s="7" t="s">
        <v>13</v>
      </c>
      <c r="C230" s="16" t="s">
        <v>12</v>
      </c>
      <c r="D230" s="16" t="s">
        <v>186</v>
      </c>
      <c r="E230" s="9">
        <v>0.28125</v>
      </c>
      <c r="G230" s="16"/>
      <c r="J230" s="32">
        <v>41496.82938657407</v>
      </c>
      <c r="K230" s="8">
        <v>41496.54813657407</v>
      </c>
      <c r="L230" s="7">
        <f>IF(($B230="Walker")*(K230="Retired"),"WR","")</f>
      </c>
      <c r="M230" s="7" t="str">
        <f>IF(($B230="Walker")*(K230&lt;&gt;"Retired")*(K230&lt;&gt;""),"WF","")</f>
        <v>WF</v>
      </c>
      <c r="N230" s="7">
        <f>IF(($B230="Walker")*(K230&lt;&gt;"Retired")*(K230=""),"WO","")</f>
      </c>
      <c r="O230" s="7" t="str">
        <f>IF(($B230="Walker"),"W","")</f>
        <v>W</v>
      </c>
      <c r="P230" s="7">
        <f>IF(($B230="Runner")*(K230="Retired"),"RR","")</f>
      </c>
      <c r="Q230" s="7">
        <f>IF(($B230="Runner")*(K230&lt;&gt;"Retired")*(K230&lt;&gt;""),"RF","")</f>
      </c>
      <c r="R230" s="7">
        <f>IF(($B230="Runner")*(K230&lt;&gt;"Retired")*(K230=""),"RO","")</f>
      </c>
      <c r="S230" s="7">
        <f>IF(($B230="Runner"),"R","")</f>
      </c>
      <c r="U230" s="6"/>
    </row>
    <row r="231" spans="1:21" ht="12.75">
      <c r="A231" s="7">
        <v>205</v>
      </c>
      <c r="B231" s="7" t="s">
        <v>13</v>
      </c>
      <c r="C231" s="30" t="s">
        <v>868</v>
      </c>
      <c r="D231" s="16" t="s">
        <v>63</v>
      </c>
      <c r="E231" s="9">
        <v>0.3104166666666667</v>
      </c>
      <c r="J231" s="32">
        <v>41496.86230324074</v>
      </c>
      <c r="K231" s="8">
        <v>41496.551886574074</v>
      </c>
      <c r="L231" s="7">
        <f>IF(($B231="Walker")*(K231="Retired"),"WR","")</f>
      </c>
      <c r="M231" s="7" t="str">
        <f>IF(($B231="Walker")*(K231&lt;&gt;"Retired")*(K231&lt;&gt;""),"WF","")</f>
        <v>WF</v>
      </c>
      <c r="N231" s="7">
        <f>IF(($B231="Walker")*(K231&lt;&gt;"Retired")*(K231=""),"WO","")</f>
      </c>
      <c r="O231" s="7" t="str">
        <f>IF(($B231="Walker"),"W","")</f>
        <v>W</v>
      </c>
      <c r="P231" s="7">
        <f>IF(($B231="Runner")*(K231="Retired"),"RR","")</f>
      </c>
      <c r="Q231" s="7">
        <f>IF(($B231="Runner")*(K231&lt;&gt;"Retired")*(K231&lt;&gt;""),"RF","")</f>
      </c>
      <c r="R231" s="7">
        <f>IF(($B231="Runner")*(K231&lt;&gt;"Retired")*(K231=""),"RO","")</f>
      </c>
      <c r="S231" s="7">
        <f>IF(($B231="Runner"),"R","")</f>
      </c>
      <c r="U231" s="6"/>
    </row>
    <row r="232" spans="1:21" ht="12.75">
      <c r="A232" s="7">
        <v>206</v>
      </c>
      <c r="B232" s="7" t="s">
        <v>13</v>
      </c>
      <c r="C232" s="30" t="s">
        <v>869</v>
      </c>
      <c r="D232" s="16" t="s">
        <v>870</v>
      </c>
      <c r="E232" s="9">
        <v>0.3104166666666667</v>
      </c>
      <c r="J232" s="32">
        <v>41496.86241898148</v>
      </c>
      <c r="K232" s="8">
        <v>41496.55200231481</v>
      </c>
      <c r="L232" s="7">
        <f>IF(($B232="Walker")*(K232="Retired"),"WR","")</f>
      </c>
      <c r="M232" s="7" t="str">
        <f>IF(($B232="Walker")*(K232&lt;&gt;"Retired")*(K232&lt;&gt;""),"WF","")</f>
        <v>WF</v>
      </c>
      <c r="N232" s="7">
        <f>IF(($B232="Walker")*(K232&lt;&gt;"Retired")*(K232=""),"WO","")</f>
      </c>
      <c r="O232" s="7" t="str">
        <f>IF(($B232="Walker"),"W","")</f>
        <v>W</v>
      </c>
      <c r="P232" s="7">
        <f>IF(($B232="Runner")*(K232="Retired"),"RR","")</f>
      </c>
      <c r="Q232" s="7">
        <f>IF(($B232="Runner")*(K232&lt;&gt;"Retired")*(K232&lt;&gt;""),"RF","")</f>
      </c>
      <c r="R232" s="7">
        <f>IF(($B232="Runner")*(K232&lt;&gt;"Retired")*(K232=""),"RO","")</f>
      </c>
      <c r="S232" s="7">
        <f>IF(($B232="Runner"),"R","")</f>
      </c>
      <c r="U232" s="6"/>
    </row>
    <row r="233" spans="1:21" ht="12.75">
      <c r="A233" s="7">
        <v>118</v>
      </c>
      <c r="B233" s="7" t="s">
        <v>13</v>
      </c>
      <c r="C233" s="30" t="s">
        <v>62</v>
      </c>
      <c r="D233" s="16" t="s">
        <v>830</v>
      </c>
      <c r="E233" s="9">
        <v>0.29930555555555555</v>
      </c>
      <c r="J233" s="32">
        <v>41496.85667824074</v>
      </c>
      <c r="K233" s="8">
        <v>41496.55737268519</v>
      </c>
      <c r="L233" s="7">
        <f>IF(($B233="Walker")*(K233="Retired"),"WR","")</f>
      </c>
      <c r="M233" s="7" t="str">
        <f>IF(($B233="Walker")*(K233&lt;&gt;"Retired")*(K233&lt;&gt;""),"WF","")</f>
        <v>WF</v>
      </c>
      <c r="N233" s="7">
        <f>IF(($B233="Walker")*(K233&lt;&gt;"Retired")*(K233=""),"WO","")</f>
      </c>
      <c r="O233" s="7" t="str">
        <f>IF(($B233="Walker"),"W","")</f>
        <v>W</v>
      </c>
      <c r="P233" s="7">
        <f>IF(($B233="Runner")*(K233="Retired"),"RR","")</f>
      </c>
      <c r="Q233" s="7">
        <f>IF(($B233="Runner")*(K233&lt;&gt;"Retired")*(K233&lt;&gt;""),"RF","")</f>
      </c>
      <c r="R233" s="7">
        <f>IF(($B233="Runner")*(K233&lt;&gt;"Retired")*(K233=""),"RO","")</f>
      </c>
      <c r="S233" s="7">
        <f>IF(($B233="Runner"),"R","")</f>
      </c>
      <c r="U233" s="6"/>
    </row>
    <row r="234" spans="1:21" ht="12.75">
      <c r="A234" s="7">
        <v>119</v>
      </c>
      <c r="B234" s="7" t="s">
        <v>13</v>
      </c>
      <c r="C234" s="30" t="s">
        <v>68</v>
      </c>
      <c r="D234" s="16" t="s">
        <v>43</v>
      </c>
      <c r="E234" s="9">
        <v>0.29930555555555555</v>
      </c>
      <c r="J234" s="32">
        <v>41496.856875</v>
      </c>
      <c r="K234" s="8">
        <v>41496.55756944444</v>
      </c>
      <c r="L234" s="7">
        <f>IF(($B234="Walker")*(K234="Retired"),"WR","")</f>
      </c>
      <c r="M234" s="7" t="str">
        <f>IF(($B234="Walker")*(K234&lt;&gt;"Retired")*(K234&lt;&gt;""),"WF","")</f>
        <v>WF</v>
      </c>
      <c r="N234" s="7">
        <f>IF(($B234="Walker")*(K234&lt;&gt;"Retired")*(K234=""),"WO","")</f>
      </c>
      <c r="O234" s="7" t="str">
        <f>IF(($B234="Walker"),"W","")</f>
        <v>W</v>
      </c>
      <c r="P234" s="7">
        <f>IF(($B234="Runner")*(K234="Retired"),"RR","")</f>
      </c>
      <c r="Q234" s="7">
        <f>IF(($B234="Runner")*(K234&lt;&gt;"Retired")*(K234&lt;&gt;""),"RF","")</f>
      </c>
      <c r="R234" s="7">
        <f>IF(($B234="Runner")*(K234&lt;&gt;"Retired")*(K234=""),"RO","")</f>
      </c>
      <c r="S234" s="7">
        <f>IF(($B234="Runner"),"R","")</f>
      </c>
      <c r="U234" s="6"/>
    </row>
    <row r="235" spans="1:21" ht="12.75">
      <c r="A235" s="7">
        <v>71</v>
      </c>
      <c r="B235" s="7" t="s">
        <v>13</v>
      </c>
      <c r="C235" s="30" t="s">
        <v>46</v>
      </c>
      <c r="D235" s="16" t="s">
        <v>571</v>
      </c>
      <c r="E235" s="9">
        <v>0.2965277777777778</v>
      </c>
      <c r="J235" s="32">
        <v>41496.867939814816</v>
      </c>
      <c r="K235" s="8">
        <v>41496.57141203704</v>
      </c>
      <c r="L235" s="7">
        <f>IF(($B235="Walker")*(K235="Retired"),"WR","")</f>
      </c>
      <c r="M235" s="7" t="str">
        <f>IF(($B235="Walker")*(K235&lt;&gt;"Retired")*(K235&lt;&gt;""),"WF","")</f>
        <v>WF</v>
      </c>
      <c r="N235" s="7">
        <f>IF(($B235="Walker")*(K235&lt;&gt;"Retired")*(K235=""),"WO","")</f>
      </c>
      <c r="O235" s="7" t="str">
        <f>IF(($B235="Walker"),"W","")</f>
        <v>W</v>
      </c>
      <c r="P235" s="7">
        <f>IF(($B235="Runner")*(K235="Retired"),"RR","")</f>
      </c>
      <c r="Q235" s="7">
        <f>IF(($B235="Runner")*(K235&lt;&gt;"Retired")*(K235&lt;&gt;""),"RF","")</f>
      </c>
      <c r="R235" s="7">
        <f>IF(($B235="Runner")*(K235&lt;&gt;"Retired")*(K235=""),"RO","")</f>
      </c>
      <c r="S235" s="7">
        <f>IF(($B235="Runner"),"R","")</f>
      </c>
      <c r="U235" s="6"/>
    </row>
    <row r="236" spans="1:21" ht="12.75">
      <c r="A236" s="7">
        <v>69</v>
      </c>
      <c r="B236" s="7" t="s">
        <v>13</v>
      </c>
      <c r="C236" s="30" t="s">
        <v>403</v>
      </c>
      <c r="D236" s="16" t="s">
        <v>799</v>
      </c>
      <c r="E236" s="9">
        <v>0.2965277777777778</v>
      </c>
      <c r="J236" s="32">
        <v>41496.86817129629</v>
      </c>
      <c r="K236" s="8">
        <v>41496.57164351852</v>
      </c>
      <c r="L236" s="7">
        <f>IF(($B236="Walker")*(K236="Retired"),"WR","")</f>
      </c>
      <c r="M236" s="7" t="str">
        <f>IF(($B236="Walker")*(K236&lt;&gt;"Retired")*(K236&lt;&gt;""),"WF","")</f>
        <v>WF</v>
      </c>
      <c r="N236" s="7">
        <f>IF(($B236="Walker")*(K236&lt;&gt;"Retired")*(K236=""),"WO","")</f>
      </c>
      <c r="O236" s="7" t="str">
        <f>IF(($B236="Walker"),"W","")</f>
        <v>W</v>
      </c>
      <c r="P236" s="7">
        <f>IF(($B236="Runner")*(K236="Retired"),"RR","")</f>
      </c>
      <c r="Q236" s="7">
        <f>IF(($B236="Runner")*(K236&lt;&gt;"Retired")*(K236&lt;&gt;""),"RF","")</f>
      </c>
      <c r="R236" s="7">
        <f>IF(($B236="Runner")*(K236&lt;&gt;"Retired")*(K236=""),"RO","")</f>
      </c>
      <c r="S236" s="7">
        <f>IF(($B236="Runner"),"R","")</f>
      </c>
      <c r="U236" s="6"/>
    </row>
    <row r="237" spans="1:21" ht="12.75">
      <c r="A237" s="7">
        <v>63</v>
      </c>
      <c r="B237" s="7" t="s">
        <v>13</v>
      </c>
      <c r="C237" s="16" t="s">
        <v>570</v>
      </c>
      <c r="D237" s="16" t="s">
        <v>795</v>
      </c>
      <c r="E237" s="9">
        <v>0.29097222222222224</v>
      </c>
      <c r="J237" s="32">
        <v>41496.86618055555</v>
      </c>
      <c r="K237" s="8">
        <v>41496.575208333335</v>
      </c>
      <c r="L237" s="7">
        <f>IF(($B237="Walker")*(K237="Retired"),"WR","")</f>
      </c>
      <c r="M237" s="7" t="str">
        <f>IF(($B237="Walker")*(K237&lt;&gt;"Retired")*(K237&lt;&gt;""),"WF","")</f>
        <v>WF</v>
      </c>
      <c r="N237" s="7">
        <f>IF(($B237="Walker")*(K237&lt;&gt;"Retired")*(K237=""),"WO","")</f>
      </c>
      <c r="O237" s="7" t="str">
        <f>IF(($B237="Walker"),"W","")</f>
        <v>W</v>
      </c>
      <c r="P237" s="7">
        <f>IF(($B237="Runner")*(K237="Retired"),"RR","")</f>
      </c>
      <c r="Q237" s="7">
        <f>IF(($B237="Runner")*(K237&lt;&gt;"Retired")*(K237&lt;&gt;""),"RF","")</f>
      </c>
      <c r="R237" s="7">
        <f>IF(($B237="Runner")*(K237&lt;&gt;"Retired")*(K237=""),"RO","")</f>
      </c>
      <c r="S237" s="7">
        <f>IF(($B237="Runner"),"R","")</f>
      </c>
      <c r="U237" s="6"/>
    </row>
    <row r="238" spans="1:21" ht="12.75">
      <c r="A238" s="7">
        <v>22</v>
      </c>
      <c r="B238" s="7" t="s">
        <v>13</v>
      </c>
      <c r="C238" s="16" t="s">
        <v>7</v>
      </c>
      <c r="D238" s="16" t="s">
        <v>345</v>
      </c>
      <c r="E238" s="9">
        <v>0.29305555555555557</v>
      </c>
      <c r="J238" s="32">
        <v>41496.868310185186</v>
      </c>
      <c r="K238" s="8">
        <v>41496.57525462963</v>
      </c>
      <c r="L238" s="7">
        <f>IF(($B238="Walker")*(K238="Retired"),"WR","")</f>
      </c>
      <c r="M238" s="7" t="str">
        <f>IF(($B238="Walker")*(K238&lt;&gt;"Retired")*(K238&lt;&gt;""),"WF","")</f>
        <v>WF</v>
      </c>
      <c r="N238" s="7">
        <f>IF(($B238="Walker")*(K238&lt;&gt;"Retired")*(K238=""),"WO","")</f>
      </c>
      <c r="O238" s="7" t="str">
        <f>IF(($B238="Walker"),"W","")</f>
        <v>W</v>
      </c>
      <c r="P238" s="7">
        <f>IF(($B238="Runner")*(K238="Retired"),"RR","")</f>
      </c>
      <c r="Q238" s="7">
        <f>IF(($B238="Runner")*(K238&lt;&gt;"Retired")*(K238&lt;&gt;""),"RF","")</f>
      </c>
      <c r="R238" s="7">
        <f>IF(($B238="Runner")*(K238&lt;&gt;"Retired")*(K238=""),"RO","")</f>
      </c>
      <c r="S238" s="7">
        <f>IF(($B238="Runner"),"R","")</f>
      </c>
      <c r="U238" s="6"/>
    </row>
    <row r="239" spans="1:21" ht="12.75">
      <c r="A239" s="7">
        <v>64</v>
      </c>
      <c r="B239" s="7" t="s">
        <v>13</v>
      </c>
      <c r="C239" s="16" t="s">
        <v>796</v>
      </c>
      <c r="D239" s="16" t="s">
        <v>565</v>
      </c>
      <c r="E239" s="9">
        <v>0.29097222222222224</v>
      </c>
      <c r="J239" s="32">
        <v>41496.86622685185</v>
      </c>
      <c r="K239" s="8">
        <v>41496.57525462963</v>
      </c>
      <c r="L239" s="7">
        <f>IF(($B239="Walker")*(K239="Retired"),"WR","")</f>
      </c>
      <c r="M239" s="7" t="str">
        <f>IF(($B239="Walker")*(K239&lt;&gt;"Retired")*(K239&lt;&gt;""),"WF","")</f>
        <v>WF</v>
      </c>
      <c r="N239" s="7">
        <f>IF(($B239="Walker")*(K239&lt;&gt;"Retired")*(K239=""),"WO","")</f>
      </c>
      <c r="O239" s="7" t="str">
        <f>IF(($B239="Walker"),"W","")</f>
        <v>W</v>
      </c>
      <c r="P239" s="7">
        <f>IF(($B239="Runner")*(K239="Retired"),"RR","")</f>
      </c>
      <c r="Q239" s="7">
        <f>IF(($B239="Runner")*(K239&lt;&gt;"Retired")*(K239&lt;&gt;""),"RF","")</f>
      </c>
      <c r="R239" s="7">
        <f>IF(($B239="Runner")*(K239&lt;&gt;"Retired")*(K239=""),"RO","")</f>
      </c>
      <c r="S239" s="7">
        <f>IF(($B239="Runner"),"R","")</f>
      </c>
      <c r="U239" s="6"/>
    </row>
    <row r="240" spans="1:21" ht="12.75">
      <c r="A240" s="7">
        <v>70</v>
      </c>
      <c r="B240" s="7" t="s">
        <v>13</v>
      </c>
      <c r="C240" s="30" t="s">
        <v>12</v>
      </c>
      <c r="D240" s="16" t="s">
        <v>800</v>
      </c>
      <c r="E240" s="9">
        <v>0.2916666666666667</v>
      </c>
      <c r="J240" s="32">
        <v>41496.86896990741</v>
      </c>
      <c r="K240" s="8">
        <v>41496.57730324074</v>
      </c>
      <c r="L240" s="7">
        <f>IF(($B240="Walker")*(K240="Retired"),"WR","")</f>
      </c>
      <c r="M240" s="7" t="str">
        <f>IF(($B240="Walker")*(K240&lt;&gt;"Retired")*(K240&lt;&gt;""),"WF","")</f>
        <v>WF</v>
      </c>
      <c r="N240" s="7">
        <f>IF(($B240="Walker")*(K240&lt;&gt;"Retired")*(K240=""),"WO","")</f>
      </c>
      <c r="O240" s="7" t="str">
        <f>IF(($B240="Walker"),"W","")</f>
        <v>W</v>
      </c>
      <c r="P240" s="7">
        <f>IF(($B240="Runner")*(K240="Retired"),"RR","")</f>
      </c>
      <c r="Q240" s="7">
        <f>IF(($B240="Runner")*(K240&lt;&gt;"Retired")*(K240&lt;&gt;""),"RF","")</f>
      </c>
      <c r="R240" s="7">
        <f>IF(($B240="Runner")*(K240&lt;&gt;"Retired")*(K240=""),"RO","")</f>
      </c>
      <c r="S240" s="7">
        <f>IF(($B240="Runner"),"R","")</f>
      </c>
      <c r="U240" s="6"/>
    </row>
    <row r="241" spans="1:21" ht="12.75">
      <c r="A241" s="7">
        <v>72</v>
      </c>
      <c r="B241" s="7" t="s">
        <v>13</v>
      </c>
      <c r="C241" s="30" t="s">
        <v>62</v>
      </c>
      <c r="D241" s="16" t="s">
        <v>801</v>
      </c>
      <c r="E241" s="9">
        <v>0.2916666666666667</v>
      </c>
      <c r="J241" s="32">
        <v>41496.86913194445</v>
      </c>
      <c r="K241" s="8">
        <v>41496.577465277776</v>
      </c>
      <c r="L241" s="7">
        <f>IF(($B241="Walker")*(K241="Retired"),"WR","")</f>
      </c>
      <c r="M241" s="7" t="str">
        <f>IF(($B241="Walker")*(K241&lt;&gt;"Retired")*(K241&lt;&gt;""),"WF","")</f>
        <v>WF</v>
      </c>
      <c r="N241" s="7">
        <f>IF(($B241="Walker")*(K241&lt;&gt;"Retired")*(K241=""),"WO","")</f>
      </c>
      <c r="O241" s="7" t="str">
        <f>IF(($B241="Walker"),"W","")</f>
        <v>W</v>
      </c>
      <c r="P241" s="7">
        <f>IF(($B241="Runner")*(K241="Retired"),"RR","")</f>
      </c>
      <c r="Q241" s="7">
        <f>IF(($B241="Runner")*(K241&lt;&gt;"Retired")*(K241&lt;&gt;""),"RF","")</f>
      </c>
      <c r="R241" s="7">
        <f>IF(($B241="Runner")*(K241&lt;&gt;"Retired")*(K241=""),"RO","")</f>
      </c>
      <c r="S241" s="7">
        <f>IF(($B241="Runner"),"R","")</f>
      </c>
      <c r="U241" s="6"/>
    </row>
    <row r="242" spans="1:21" ht="12.75">
      <c r="A242" s="7">
        <v>100</v>
      </c>
      <c r="B242" s="7" t="s">
        <v>13</v>
      </c>
      <c r="C242" s="30" t="s">
        <v>820</v>
      </c>
      <c r="D242" s="16" t="s">
        <v>821</v>
      </c>
      <c r="E242" s="9">
        <v>0.2986111111111111</v>
      </c>
      <c r="J242" s="32">
        <v>41496.87857638889</v>
      </c>
      <c r="K242" s="8">
        <v>41496.57996527778</v>
      </c>
      <c r="L242" s="7">
        <f>IF(($B242="Walker")*(K242="Retired"),"WR","")</f>
      </c>
      <c r="M242" s="7" t="str">
        <f>IF(($B242="Walker")*(K242&lt;&gt;"Retired")*(K242&lt;&gt;""),"WF","")</f>
        <v>WF</v>
      </c>
      <c r="N242" s="7">
        <f>IF(($B242="Walker")*(K242&lt;&gt;"Retired")*(K242=""),"WO","")</f>
      </c>
      <c r="O242" s="7" t="str">
        <f>IF(($B242="Walker"),"W","")</f>
        <v>W</v>
      </c>
      <c r="P242" s="7">
        <f>IF(($B242="Runner")*(K242="Retired"),"RR","")</f>
      </c>
      <c r="Q242" s="7">
        <f>IF(($B242="Runner")*(K242&lt;&gt;"Retired")*(K242&lt;&gt;""),"RF","")</f>
      </c>
      <c r="R242" s="7">
        <f>IF(($B242="Runner")*(K242&lt;&gt;"Retired")*(K242=""),"RO","")</f>
      </c>
      <c r="S242" s="7">
        <f>IF(($B242="Runner"),"R","")</f>
      </c>
      <c r="U242" s="6"/>
    </row>
    <row r="243" spans="1:21" ht="12.75">
      <c r="A243" s="7">
        <v>93</v>
      </c>
      <c r="B243" s="7" t="s">
        <v>13</v>
      </c>
      <c r="C243" s="30" t="s">
        <v>633</v>
      </c>
      <c r="D243" s="16" t="s">
        <v>353</v>
      </c>
      <c r="E243" s="9">
        <v>0.2986111111111111</v>
      </c>
      <c r="J243" s="32">
        <v>41496.878912037035</v>
      </c>
      <c r="K243" s="8">
        <v>41496.580300925925</v>
      </c>
      <c r="L243" s="7">
        <f>IF(($B243="Walker")*(K243="Retired"),"WR","")</f>
      </c>
      <c r="M243" s="7" t="str">
        <f>IF(($B243="Walker")*(K243&lt;&gt;"Retired")*(K243&lt;&gt;""),"WF","")</f>
        <v>WF</v>
      </c>
      <c r="N243" s="7">
        <f>IF(($B243="Walker")*(K243&lt;&gt;"Retired")*(K243=""),"WO","")</f>
      </c>
      <c r="O243" s="7" t="str">
        <f>IF(($B243="Walker"),"W","")</f>
        <v>W</v>
      </c>
      <c r="P243" s="7">
        <f>IF(($B243="Runner")*(K243="Retired"),"RR","")</f>
      </c>
      <c r="Q243" s="7">
        <f>IF(($B243="Runner")*(K243&lt;&gt;"Retired")*(K243&lt;&gt;""),"RF","")</f>
      </c>
      <c r="R243" s="7">
        <f>IF(($B243="Runner")*(K243&lt;&gt;"Retired")*(K243=""),"RO","")</f>
      </c>
      <c r="S243" s="7">
        <f>IF(($B243="Runner"),"R","")</f>
      </c>
      <c r="U243" s="6"/>
    </row>
    <row r="244" spans="1:21" ht="12.75">
      <c r="A244" s="7">
        <v>96</v>
      </c>
      <c r="B244" s="7" t="s">
        <v>13</v>
      </c>
      <c r="C244" s="30" t="s">
        <v>813</v>
      </c>
      <c r="D244" s="16" t="s">
        <v>814</v>
      </c>
      <c r="E244" s="9">
        <v>0.2986111111111111</v>
      </c>
      <c r="J244" s="32">
        <v>41496.879108796296</v>
      </c>
      <c r="K244" s="8">
        <v>41496.58049768519</v>
      </c>
      <c r="L244" s="7">
        <f>IF(($B244="Walker")*(K244="Retired"),"WR","")</f>
      </c>
      <c r="M244" s="7" t="str">
        <f>IF(($B244="Walker")*(K244&lt;&gt;"Retired")*(K244&lt;&gt;""),"WF","")</f>
        <v>WF</v>
      </c>
      <c r="N244" s="7">
        <f>IF(($B244="Walker")*(K244&lt;&gt;"Retired")*(K244=""),"WO","")</f>
      </c>
      <c r="O244" s="7" t="str">
        <f>IF(($B244="Walker"),"W","")</f>
        <v>W</v>
      </c>
      <c r="P244" s="7">
        <f>IF(($B244="Runner")*(K244="Retired"),"RR","")</f>
      </c>
      <c r="Q244" s="7">
        <f>IF(($B244="Runner")*(K244&lt;&gt;"Retired")*(K244&lt;&gt;""),"RF","")</f>
      </c>
      <c r="R244" s="7">
        <f>IF(($B244="Runner")*(K244&lt;&gt;"Retired")*(K244=""),"RO","")</f>
      </c>
      <c r="S244" s="7">
        <f>IF(($B244="Runner"),"R","")</f>
      </c>
      <c r="U244" s="6"/>
    </row>
    <row r="245" spans="1:21" ht="12.75">
      <c r="A245" s="7">
        <v>97</v>
      </c>
      <c r="B245" s="7" t="s">
        <v>13</v>
      </c>
      <c r="C245" s="30" t="s">
        <v>21</v>
      </c>
      <c r="D245" s="16" t="s">
        <v>815</v>
      </c>
      <c r="E245" s="9">
        <v>0.2986111111111111</v>
      </c>
      <c r="J245" s="32">
        <v>41496.87940972222</v>
      </c>
      <c r="K245" s="8">
        <v>41496.58079861111</v>
      </c>
      <c r="L245" s="7">
        <f>IF(($B245="Walker")*(K245="Retired"),"WR","")</f>
      </c>
      <c r="M245" s="7" t="str">
        <f>IF(($B245="Walker")*(K245&lt;&gt;"Retired")*(K245&lt;&gt;""),"WF","")</f>
        <v>WF</v>
      </c>
      <c r="N245" s="7">
        <f>IF(($B245="Walker")*(K245&lt;&gt;"Retired")*(K245=""),"WO","")</f>
      </c>
      <c r="O245" s="7" t="str">
        <f>IF(($B245="Walker"),"W","")</f>
        <v>W</v>
      </c>
      <c r="P245" s="7">
        <f>IF(($B245="Runner")*(K245="Retired"),"RR","")</f>
      </c>
      <c r="Q245" s="7">
        <f>IF(($B245="Runner")*(K245&lt;&gt;"Retired")*(K245&lt;&gt;""),"RF","")</f>
      </c>
      <c r="R245" s="7">
        <f>IF(($B245="Runner")*(K245&lt;&gt;"Retired")*(K245=""),"RO","")</f>
      </c>
      <c r="S245" s="7">
        <f>IF(($B245="Runner"),"R","")</f>
      </c>
      <c r="U245" s="6"/>
    </row>
    <row r="246" spans="1:21" ht="12.75">
      <c r="A246" s="7">
        <v>95</v>
      </c>
      <c r="B246" s="7" t="s">
        <v>13</v>
      </c>
      <c r="C246" s="30" t="s">
        <v>602</v>
      </c>
      <c r="D246" s="16" t="s">
        <v>812</v>
      </c>
      <c r="E246" s="9">
        <v>0.2986111111111111</v>
      </c>
      <c r="J246" s="32">
        <v>41496.87966435185</v>
      </c>
      <c r="K246" s="8">
        <v>41496.58105324074</v>
      </c>
      <c r="L246" s="7">
        <f>IF(($B246="Walker")*(K246="Retired"),"WR","")</f>
      </c>
      <c r="M246" s="7" t="str">
        <f>IF(($B246="Walker")*(K246&lt;&gt;"Retired")*(K246&lt;&gt;""),"WF","")</f>
        <v>WF</v>
      </c>
      <c r="N246" s="7">
        <f>IF(($B246="Walker")*(K246&lt;&gt;"Retired")*(K246=""),"WO","")</f>
      </c>
      <c r="O246" s="7" t="str">
        <f>IF(($B246="Walker"),"W","")</f>
        <v>W</v>
      </c>
      <c r="P246" s="7">
        <f>IF(($B246="Runner")*(K246="Retired"),"RR","")</f>
      </c>
      <c r="Q246" s="7">
        <f>IF(($B246="Runner")*(K246&lt;&gt;"Retired")*(K246&lt;&gt;""),"RF","")</f>
      </c>
      <c r="R246" s="7">
        <f>IF(($B246="Runner")*(K246&lt;&gt;"Retired")*(K246=""),"RO","")</f>
      </c>
      <c r="S246" s="7">
        <f>IF(($B246="Runner"),"R","")</f>
      </c>
      <c r="U246" s="6"/>
    </row>
    <row r="247" spans="1:21" ht="12.75">
      <c r="A247" s="7">
        <v>99</v>
      </c>
      <c r="B247" s="7" t="s">
        <v>13</v>
      </c>
      <c r="C247" s="30" t="s">
        <v>818</v>
      </c>
      <c r="D247" s="16" t="s">
        <v>819</v>
      </c>
      <c r="E247" s="9">
        <v>0.2986111111111111</v>
      </c>
      <c r="J247" s="32">
        <v>41496.879791666666</v>
      </c>
      <c r="K247" s="8">
        <v>41496.58118055556</v>
      </c>
      <c r="L247" s="7">
        <f>IF(($B247="Walker")*(K247="Retired"),"WR","")</f>
      </c>
      <c r="M247" s="7" t="str">
        <f>IF(($B247="Walker")*(K247&lt;&gt;"Retired")*(K247&lt;&gt;""),"WF","")</f>
        <v>WF</v>
      </c>
      <c r="N247" s="7">
        <f>IF(($B247="Walker")*(K247&lt;&gt;"Retired")*(K247=""),"WO","")</f>
      </c>
      <c r="O247" s="7" t="str">
        <f>IF(($B247="Walker"),"W","")</f>
        <v>W</v>
      </c>
      <c r="P247" s="7">
        <f>IF(($B247="Runner")*(K247="Retired"),"RR","")</f>
      </c>
      <c r="Q247" s="7">
        <f>IF(($B247="Runner")*(K247&lt;&gt;"Retired")*(K247&lt;&gt;""),"RF","")</f>
      </c>
      <c r="R247" s="7">
        <f>IF(($B247="Runner")*(K247&lt;&gt;"Retired")*(K247=""),"RO","")</f>
      </c>
      <c r="S247" s="7">
        <f>IF(($B247="Runner"),"R","")</f>
      </c>
      <c r="U247" s="6"/>
    </row>
    <row r="248" spans="1:21" ht="12.75">
      <c r="A248" s="7">
        <v>101</v>
      </c>
      <c r="B248" s="7" t="s">
        <v>13</v>
      </c>
      <c r="C248" s="30" t="s">
        <v>87</v>
      </c>
      <c r="D248" s="16" t="s">
        <v>822</v>
      </c>
      <c r="E248" s="9">
        <v>0.2986111111111111</v>
      </c>
      <c r="J248" s="32">
        <v>41496.880011574074</v>
      </c>
      <c r="K248" s="8">
        <v>41496.581400462965</v>
      </c>
      <c r="L248" s="7">
        <f>IF(($B248="Walker")*(K248="Retired"),"WR","")</f>
      </c>
      <c r="M248" s="7" t="str">
        <f>IF(($B248="Walker")*(K248&lt;&gt;"Retired")*(K248&lt;&gt;""),"WF","")</f>
        <v>WF</v>
      </c>
      <c r="N248" s="7">
        <f>IF(($B248="Walker")*(K248&lt;&gt;"Retired")*(K248=""),"WO","")</f>
      </c>
      <c r="O248" s="7" t="str">
        <f>IF(($B248="Walker"),"W","")</f>
        <v>W</v>
      </c>
      <c r="P248" s="7">
        <f>IF(($B248="Runner")*(K248="Retired"),"RR","")</f>
      </c>
      <c r="Q248" s="7">
        <f>IF(($B248="Runner")*(K248&lt;&gt;"Retired")*(K248&lt;&gt;""),"RF","")</f>
      </c>
      <c r="R248" s="7">
        <f>IF(($B248="Runner")*(K248&lt;&gt;"Retired")*(K248=""),"RO","")</f>
      </c>
      <c r="S248" s="7">
        <f>IF(($B248="Runner"),"R","")</f>
      </c>
      <c r="U248" s="6"/>
    </row>
    <row r="249" spans="1:21" ht="12.75">
      <c r="A249" s="7">
        <v>141</v>
      </c>
      <c r="B249" s="7" t="s">
        <v>13</v>
      </c>
      <c r="C249" s="30" t="s">
        <v>49</v>
      </c>
      <c r="D249" s="16" t="s">
        <v>839</v>
      </c>
      <c r="E249" s="9">
        <v>0.3020833333333333</v>
      </c>
      <c r="J249" s="32">
        <v>41496.892847222225</v>
      </c>
      <c r="K249" s="8">
        <v>41496.59076388889</v>
      </c>
      <c r="L249" s="7">
        <f>IF(($B249="Walker")*(K249="Retired"),"WR","")</f>
      </c>
      <c r="M249" s="7" t="str">
        <f>IF(($B249="Walker")*(K249&lt;&gt;"Retired")*(K249&lt;&gt;""),"WF","")</f>
        <v>WF</v>
      </c>
      <c r="N249" s="7">
        <f>IF(($B249="Walker")*(K249&lt;&gt;"Retired")*(K249=""),"WO","")</f>
      </c>
      <c r="O249" s="7" t="str">
        <f>IF(($B249="Walker"),"W","")</f>
        <v>W</v>
      </c>
      <c r="P249" s="7">
        <f>IF(($B249="Runner")*(K249="Retired"),"RR","")</f>
      </c>
      <c r="Q249" s="7">
        <f>IF(($B249="Runner")*(K249&lt;&gt;"Retired")*(K249&lt;&gt;""),"RF","")</f>
      </c>
      <c r="R249" s="7">
        <f>IF(($B249="Runner")*(K249&lt;&gt;"Retired")*(K249=""),"RO","")</f>
      </c>
      <c r="S249" s="7">
        <f>IF(($B249="Runner"),"R","")</f>
      </c>
      <c r="U249" s="6"/>
    </row>
    <row r="250" spans="1:21" ht="12.75">
      <c r="A250" s="7">
        <v>140</v>
      </c>
      <c r="B250" s="7" t="s">
        <v>13</v>
      </c>
      <c r="C250" s="30" t="s">
        <v>49</v>
      </c>
      <c r="D250" s="16" t="s">
        <v>690</v>
      </c>
      <c r="E250" s="9">
        <v>0.3020833333333333</v>
      </c>
      <c r="J250" s="32">
        <v>41496.89295138889</v>
      </c>
      <c r="K250" s="8">
        <v>41496.59086805556</v>
      </c>
      <c r="L250" s="7">
        <f>IF(($B250="Walker")*(K250="Retired"),"WR","")</f>
      </c>
      <c r="M250" s="7" t="str">
        <f>IF(($B250="Walker")*(K250&lt;&gt;"Retired")*(K250&lt;&gt;""),"WF","")</f>
        <v>WF</v>
      </c>
      <c r="N250" s="7">
        <f>IF(($B250="Walker")*(K250&lt;&gt;"Retired")*(K250=""),"WO","")</f>
      </c>
      <c r="O250" s="7" t="str">
        <f>IF(($B250="Walker"),"W","")</f>
        <v>W</v>
      </c>
      <c r="P250" s="7">
        <f>IF(($B250="Runner")*(K250="Retired"),"RR","")</f>
      </c>
      <c r="Q250" s="7">
        <f>IF(($B250="Runner")*(K250&lt;&gt;"Retired")*(K250&lt;&gt;""),"RF","")</f>
      </c>
      <c r="R250" s="7">
        <f>IF(($B250="Runner")*(K250&lt;&gt;"Retired")*(K250=""),"RO","")</f>
      </c>
      <c r="S250" s="7">
        <f>IF(($B250="Runner"),"R","")</f>
      </c>
      <c r="U250" s="6"/>
    </row>
    <row r="251" spans="1:21" ht="12.75">
      <c r="A251" s="7">
        <v>142</v>
      </c>
      <c r="B251" s="7" t="s">
        <v>13</v>
      </c>
      <c r="C251" s="30" t="s">
        <v>8</v>
      </c>
      <c r="D251" s="16" t="s">
        <v>343</v>
      </c>
      <c r="E251" s="9">
        <v>0.3020833333333333</v>
      </c>
      <c r="J251" s="32">
        <v>41496.89304398148</v>
      </c>
      <c r="K251" s="8">
        <v>41496.59096064815</v>
      </c>
      <c r="L251" s="7">
        <f>IF(($B251="Walker")*(K251="Retired"),"WR","")</f>
      </c>
      <c r="M251" s="7" t="str">
        <f>IF(($B251="Walker")*(K251&lt;&gt;"Retired")*(K251&lt;&gt;""),"WF","")</f>
        <v>WF</v>
      </c>
      <c r="N251" s="7">
        <f>IF(($B251="Walker")*(K251&lt;&gt;"Retired")*(K251=""),"WO","")</f>
      </c>
      <c r="O251" s="7" t="str">
        <f>IF(($B251="Walker"),"W","")</f>
        <v>W</v>
      </c>
      <c r="P251" s="7">
        <f>IF(($B251="Runner")*(K251="Retired"),"RR","")</f>
      </c>
      <c r="Q251" s="7">
        <f>IF(($B251="Runner")*(K251&lt;&gt;"Retired")*(K251&lt;&gt;""),"RF","")</f>
      </c>
      <c r="R251" s="7">
        <f>IF(($B251="Runner")*(K251&lt;&gt;"Retired")*(K251=""),"RO","")</f>
      </c>
      <c r="S251" s="7">
        <f>IF(($B251="Runner"),"R","")</f>
      </c>
      <c r="U251" s="6"/>
    </row>
    <row r="252" spans="1:21" ht="12.75">
      <c r="A252" s="7">
        <v>139</v>
      </c>
      <c r="B252" s="7" t="s">
        <v>13</v>
      </c>
      <c r="C252" s="30" t="s">
        <v>150</v>
      </c>
      <c r="D252" s="16" t="s">
        <v>343</v>
      </c>
      <c r="E252" s="9">
        <v>0.3020833333333333</v>
      </c>
      <c r="J252" s="32">
        <v>41496.89313657407</v>
      </c>
      <c r="K252" s="8">
        <v>41496.59105324074</v>
      </c>
      <c r="L252" s="7">
        <f>IF(($B252="Walker")*(K252="Retired"),"WR","")</f>
      </c>
      <c r="M252" s="7" t="str">
        <f>IF(($B252="Walker")*(K252&lt;&gt;"Retired")*(K252&lt;&gt;""),"WF","")</f>
        <v>WF</v>
      </c>
      <c r="N252" s="7">
        <f>IF(($B252="Walker")*(K252&lt;&gt;"Retired")*(K252=""),"WO","")</f>
      </c>
      <c r="O252" s="7" t="str">
        <f>IF(($B252="Walker"),"W","")</f>
        <v>W</v>
      </c>
      <c r="P252" s="7">
        <f>IF(($B252="Runner")*(K252="Retired"),"RR","")</f>
      </c>
      <c r="Q252" s="7">
        <f>IF(($B252="Runner")*(K252&lt;&gt;"Retired")*(K252&lt;&gt;""),"RF","")</f>
      </c>
      <c r="R252" s="7">
        <f>IF(($B252="Runner")*(K252&lt;&gt;"Retired")*(K252=""),"RO","")</f>
      </c>
      <c r="S252" s="7">
        <f>IF(($B252="Runner"),"R","")</f>
      </c>
      <c r="U252" s="6"/>
    </row>
    <row r="253" spans="1:21" ht="12.75">
      <c r="A253" s="7">
        <v>102</v>
      </c>
      <c r="B253" s="7" t="s">
        <v>13</v>
      </c>
      <c r="C253" s="30" t="s">
        <v>14</v>
      </c>
      <c r="D253" s="16" t="s">
        <v>823</v>
      </c>
      <c r="E253" s="9">
        <v>0.2986111111111111</v>
      </c>
      <c r="J253" s="32">
        <v>41496.89160879629</v>
      </c>
      <c r="K253" s="8">
        <v>41496.592997685184</v>
      </c>
      <c r="L253" s="7">
        <f>IF(($B253="Walker")*(K253="Retired"),"WR","")</f>
      </c>
      <c r="M253" s="7" t="str">
        <f>IF(($B253="Walker")*(K253&lt;&gt;"Retired")*(K253&lt;&gt;""),"WF","")</f>
        <v>WF</v>
      </c>
      <c r="N253" s="7">
        <f>IF(($B253="Walker")*(K253&lt;&gt;"Retired")*(K253=""),"WO","")</f>
      </c>
      <c r="O253" s="7" t="str">
        <f>IF(($B253="Walker"),"W","")</f>
        <v>W</v>
      </c>
      <c r="P253" s="7">
        <f>IF(($B253="Runner")*(K253="Retired"),"RR","")</f>
      </c>
      <c r="Q253" s="7">
        <f>IF(($B253="Runner")*(K253&lt;&gt;"Retired")*(K253&lt;&gt;""),"RF","")</f>
      </c>
      <c r="R253" s="7">
        <f>IF(($B253="Runner")*(K253&lt;&gt;"Retired")*(K253=""),"RO","")</f>
      </c>
      <c r="S253" s="7">
        <f>IF(($B253="Runner"),"R","")</f>
      </c>
      <c r="U253" s="6"/>
    </row>
    <row r="254" spans="1:21" ht="12.75">
      <c r="A254" s="7">
        <v>98</v>
      </c>
      <c r="B254" s="7" t="s">
        <v>13</v>
      </c>
      <c r="C254" s="30" t="s">
        <v>816</v>
      </c>
      <c r="D254" s="16" t="s">
        <v>817</v>
      </c>
      <c r="E254" s="9">
        <v>0.2986111111111111</v>
      </c>
      <c r="J254" s="32">
        <v>41496.89167824074</v>
      </c>
      <c r="K254" s="8">
        <v>41496.59306712963</v>
      </c>
      <c r="L254" s="7">
        <f>IF(($B254="Walker")*(K254="Retired"),"WR","")</f>
      </c>
      <c r="M254" s="7" t="str">
        <f>IF(($B254="Walker")*(K254&lt;&gt;"Retired")*(K254&lt;&gt;""),"WF","")</f>
        <v>WF</v>
      </c>
      <c r="N254" s="7">
        <f>IF(($B254="Walker")*(K254&lt;&gt;"Retired")*(K254=""),"WO","")</f>
      </c>
      <c r="O254" s="7" t="str">
        <f>IF(($B254="Walker"),"W","")</f>
        <v>W</v>
      </c>
      <c r="P254" s="7">
        <f>IF(($B254="Runner")*(K254="Retired"),"RR","")</f>
      </c>
      <c r="Q254" s="7">
        <f>IF(($B254="Runner")*(K254&lt;&gt;"Retired")*(K254&lt;&gt;""),"RF","")</f>
      </c>
      <c r="R254" s="7">
        <f>IF(($B254="Runner")*(K254&lt;&gt;"Retired")*(K254=""),"RO","")</f>
      </c>
      <c r="S254" s="7">
        <f>IF(($B254="Runner"),"R","")</f>
      </c>
      <c r="U254" s="6"/>
    </row>
    <row r="255" spans="1:21" ht="12.75">
      <c r="A255" s="7">
        <v>49</v>
      </c>
      <c r="B255" s="7" t="s">
        <v>13</v>
      </c>
      <c r="C255" s="16" t="s">
        <v>46</v>
      </c>
      <c r="D255" s="16" t="s">
        <v>620</v>
      </c>
      <c r="E255" s="9">
        <v>0.28958333333333336</v>
      </c>
      <c r="J255" s="32">
        <v>41496.89569444444</v>
      </c>
      <c r="K255" s="8">
        <v>41496.60611111111</v>
      </c>
      <c r="L255" s="7">
        <f>IF(($B255="Walker")*(K255="Retired"),"WR","")</f>
      </c>
      <c r="M255" s="7" t="str">
        <f>IF(($B255="Walker")*(K255&lt;&gt;"Retired")*(K255&lt;&gt;""),"WF","")</f>
        <v>WF</v>
      </c>
      <c r="N255" s="7">
        <f>IF(($B255="Walker")*(K255&lt;&gt;"Retired")*(K255=""),"WO","")</f>
      </c>
      <c r="O255" s="7" t="str">
        <f>IF(($B255="Walker"),"W","")</f>
        <v>W</v>
      </c>
      <c r="P255" s="7">
        <f>IF(($B255="Runner")*(K255="Retired"),"RR","")</f>
      </c>
      <c r="Q255" s="7">
        <f>IF(($B255="Runner")*(K255&lt;&gt;"Retired")*(K255&lt;&gt;""),"RF","")</f>
      </c>
      <c r="R255" s="7">
        <f>IF(($B255="Runner")*(K255&lt;&gt;"Retired")*(K255=""),"RO","")</f>
      </c>
      <c r="S255" s="7">
        <f>IF(($B255="Runner"),"R","")</f>
      </c>
      <c r="U255" s="6"/>
    </row>
    <row r="256" spans="1:21" ht="12.75">
      <c r="A256" s="7">
        <v>213</v>
      </c>
      <c r="B256" s="7" t="s">
        <v>13</v>
      </c>
      <c r="C256" s="30" t="s">
        <v>62</v>
      </c>
      <c r="D256" s="16" t="s">
        <v>876</v>
      </c>
      <c r="E256" s="9">
        <v>0.3125</v>
      </c>
      <c r="J256" s="32">
        <v>41496.927083333336</v>
      </c>
      <c r="K256" s="8">
        <f>+J256-E256</f>
        <v>41496.614583333336</v>
      </c>
      <c r="L256" s="7">
        <f>IF(($B256="Walker")*(K256="Retired"),"WR","")</f>
      </c>
      <c r="M256" s="7" t="str">
        <f>IF(($B256="Walker")*(K256&lt;&gt;"Retired")*(K256&lt;&gt;""),"WF","")</f>
        <v>WF</v>
      </c>
      <c r="N256" s="7">
        <f>IF(($B256="Walker")*(K256&lt;&gt;"Retired")*(K256=""),"WO","")</f>
      </c>
      <c r="O256" s="7" t="str">
        <f>IF(($B256="Walker"),"W","")</f>
        <v>W</v>
      </c>
      <c r="P256" s="7">
        <f>IF(($B256="Runner")*(K256="Retired"),"RR","")</f>
      </c>
      <c r="Q256" s="7">
        <f>IF(($B256="Runner")*(K256&lt;&gt;"Retired")*(K256&lt;&gt;""),"RF","")</f>
      </c>
      <c r="R256" s="7">
        <f>IF(($B256="Runner")*(K256&lt;&gt;"Retired")*(K256=""),"RO","")</f>
      </c>
      <c r="S256" s="7">
        <f>IF(($B256="Runner"),"R","")</f>
      </c>
      <c r="U256" s="6"/>
    </row>
    <row r="257" spans="1:21" ht="12.75">
      <c r="A257" s="7">
        <v>1</v>
      </c>
      <c r="B257" s="7" t="s">
        <v>13</v>
      </c>
      <c r="C257" s="16" t="s">
        <v>128</v>
      </c>
      <c r="D257" s="16" t="s">
        <v>761</v>
      </c>
      <c r="J257" s="32">
        <v>41498.78637731481</v>
      </c>
      <c r="K257" s="8" t="s">
        <v>514</v>
      </c>
      <c r="L257" s="7" t="str">
        <f>IF(($B257="Walker")*(K257="Retired"),"WR","")</f>
        <v>WR</v>
      </c>
      <c r="M257" s="7">
        <f>IF(($B257="Walker")*(K257&lt;&gt;"Retired")*(K257&lt;&gt;""),"WF","")</f>
      </c>
      <c r="N257" s="7">
        <f>IF(($B257="Walker")*(K257&lt;&gt;"Retired")*(K257=""),"WO","")</f>
      </c>
      <c r="O257" s="7" t="str">
        <f>IF(($B257="Walker"),"W","")</f>
        <v>W</v>
      </c>
      <c r="P257" s="7">
        <f>IF(($B257="Runner")*(K257="Retired"),"RR","")</f>
      </c>
      <c r="Q257" s="7">
        <f>IF(($B257="Runner")*(K257&lt;&gt;"Retired")*(K257&lt;&gt;""),"RF","")</f>
      </c>
      <c r="R257" s="7">
        <f>IF(($B257="Runner")*(K257&lt;&gt;"Retired")*(K257=""),"RO","")</f>
      </c>
      <c r="S257" s="7">
        <f>IF(($B257="Runner"),"R","")</f>
      </c>
      <c r="U257" s="6"/>
    </row>
    <row r="258" spans="1:21" ht="12.75">
      <c r="A258" s="7">
        <v>5</v>
      </c>
      <c r="B258" s="7" t="s">
        <v>13</v>
      </c>
      <c r="C258" s="16" t="s">
        <v>765</v>
      </c>
      <c r="D258" s="16" t="s">
        <v>766</v>
      </c>
      <c r="E258" s="9">
        <v>0.28680555555555554</v>
      </c>
      <c r="F258" s="31"/>
      <c r="J258" s="32">
        <v>41496.64246527778</v>
      </c>
      <c r="K258" s="8" t="s">
        <v>514</v>
      </c>
      <c r="L258" s="7" t="str">
        <f>IF(($B258="Walker")*(K258="Retired"),"WR","")</f>
        <v>WR</v>
      </c>
      <c r="M258" s="7">
        <f>IF(($B258="Walker")*(K258&lt;&gt;"Retired")*(K258&lt;&gt;""),"WF","")</f>
      </c>
      <c r="N258" s="7">
        <f>IF(($B258="Walker")*(K258&lt;&gt;"Retired")*(K258=""),"WO","")</f>
      </c>
      <c r="O258" s="7" t="str">
        <f>IF(($B258="Walker"),"W","")</f>
        <v>W</v>
      </c>
      <c r="P258" s="7">
        <f>IF(($B258="Runner")*(K258="Retired"),"RR","")</f>
      </c>
      <c r="Q258" s="7">
        <f>IF(($B258="Runner")*(K258&lt;&gt;"Retired")*(K258&lt;&gt;""),"RF","")</f>
      </c>
      <c r="R258" s="7">
        <f>IF(($B258="Runner")*(K258&lt;&gt;"Retired")*(K258=""),"RO","")</f>
      </c>
      <c r="S258" s="7">
        <f>IF(($B258="Runner"),"R","")</f>
      </c>
      <c r="U258" s="6"/>
    </row>
    <row r="259" spans="1:21" ht="12.75">
      <c r="A259" s="7">
        <v>7</v>
      </c>
      <c r="B259" s="7" t="s">
        <v>13</v>
      </c>
      <c r="C259" s="16" t="s">
        <v>767</v>
      </c>
      <c r="D259" s="16" t="s">
        <v>116</v>
      </c>
      <c r="E259" s="9">
        <v>0.28680555555555554</v>
      </c>
      <c r="F259" s="31"/>
      <c r="J259" s="32">
        <v>41496.663252314815</v>
      </c>
      <c r="K259" s="8" t="s">
        <v>514</v>
      </c>
      <c r="L259" s="7" t="str">
        <f>IF(($B259="Walker")*(K259="Retired"),"WR","")</f>
        <v>WR</v>
      </c>
      <c r="M259" s="7">
        <f>IF(($B259="Walker")*(K259&lt;&gt;"Retired")*(K259&lt;&gt;""),"WF","")</f>
      </c>
      <c r="N259" s="7">
        <f>IF(($B259="Walker")*(K259&lt;&gt;"Retired")*(K259=""),"WO","")</f>
      </c>
      <c r="O259" s="7" t="str">
        <f>IF(($B259="Walker"),"W","")</f>
        <v>W</v>
      </c>
      <c r="P259" s="7">
        <f>IF(($B259="Runner")*(K259="Retired"),"RR","")</f>
      </c>
      <c r="Q259" s="7">
        <f>IF(($B259="Runner")*(K259&lt;&gt;"Retired")*(K259&lt;&gt;""),"RF","")</f>
      </c>
      <c r="R259" s="7">
        <f>IF(($B259="Runner")*(K259&lt;&gt;"Retired")*(K259=""),"RO","")</f>
      </c>
      <c r="S259" s="7">
        <f>IF(($B259="Runner"),"R","")</f>
      </c>
      <c r="U259" s="6"/>
    </row>
    <row r="260" spans="1:21" ht="12.75">
      <c r="A260" s="7">
        <v>13</v>
      </c>
      <c r="B260" s="7" t="s">
        <v>13</v>
      </c>
      <c r="C260" s="16" t="s">
        <v>284</v>
      </c>
      <c r="D260" s="16" t="s">
        <v>268</v>
      </c>
      <c r="E260" s="9">
        <v>0.29791666666666666</v>
      </c>
      <c r="J260" s="32">
        <v>41496.81622685185</v>
      </c>
      <c r="K260" s="8" t="s">
        <v>514</v>
      </c>
      <c r="L260" s="7" t="str">
        <f>IF(($B260="Walker")*(K260="Retired"),"WR","")</f>
        <v>WR</v>
      </c>
      <c r="M260" s="7">
        <f>IF(($B260="Walker")*(K260&lt;&gt;"Retired")*(K260&lt;&gt;""),"WF","")</f>
      </c>
      <c r="N260" s="7">
        <f>IF(($B260="Walker")*(K260&lt;&gt;"Retired")*(K260=""),"WO","")</f>
      </c>
      <c r="O260" s="7" t="str">
        <f>IF(($B260="Walker"),"W","")</f>
        <v>W</v>
      </c>
      <c r="P260" s="7">
        <f>IF(($B260="Runner")*(K260="Retired"),"RR","")</f>
      </c>
      <c r="Q260" s="7">
        <f>IF(($B260="Runner")*(K260&lt;&gt;"Retired")*(K260&lt;&gt;""),"RF","")</f>
      </c>
      <c r="R260" s="7">
        <f>IF(($B260="Runner")*(K260&lt;&gt;"Retired")*(K260=""),"RO","")</f>
      </c>
      <c r="S260" s="7">
        <f>IF(($B260="Runner"),"R","")</f>
      </c>
      <c r="U260" s="6"/>
    </row>
    <row r="261" spans="1:21" ht="12.75">
      <c r="A261" s="7">
        <v>15</v>
      </c>
      <c r="B261" s="7" t="s">
        <v>13</v>
      </c>
      <c r="C261" s="16" t="s">
        <v>772</v>
      </c>
      <c r="D261" s="16" t="s">
        <v>301</v>
      </c>
      <c r="E261" s="9">
        <v>0.29791666666666666</v>
      </c>
      <c r="J261" s="32">
        <v>41496.716828703706</v>
      </c>
      <c r="K261" s="8" t="s">
        <v>514</v>
      </c>
      <c r="L261" s="7" t="str">
        <f>IF(($B261="Walker")*(K261="Retired"),"WR","")</f>
        <v>WR</v>
      </c>
      <c r="M261" s="7">
        <f>IF(($B261="Walker")*(K261&lt;&gt;"Retired")*(K261&lt;&gt;""),"WF","")</f>
      </c>
      <c r="N261" s="7">
        <f>IF(($B261="Walker")*(K261&lt;&gt;"Retired")*(K261=""),"WO","")</f>
      </c>
      <c r="O261" s="7" t="str">
        <f>IF(($B261="Walker"),"W","")</f>
        <v>W</v>
      </c>
      <c r="P261" s="7">
        <f>IF(($B261="Runner")*(K261="Retired"),"RR","")</f>
      </c>
      <c r="Q261" s="7">
        <f>IF(($B261="Runner")*(K261&lt;&gt;"Retired")*(K261&lt;&gt;""),"RF","")</f>
      </c>
      <c r="R261" s="7">
        <f>IF(($B261="Runner")*(K261&lt;&gt;"Retired")*(K261=""),"RO","")</f>
      </c>
      <c r="S261" s="7">
        <f>IF(($B261="Runner"),"R","")</f>
      </c>
      <c r="U261" s="6"/>
    </row>
    <row r="262" spans="1:21" ht="12.75">
      <c r="A262" s="7">
        <v>20</v>
      </c>
      <c r="B262" s="7" t="s">
        <v>13</v>
      </c>
      <c r="C262" s="16" t="s">
        <v>12</v>
      </c>
      <c r="D262" s="16" t="s">
        <v>775</v>
      </c>
      <c r="E262" s="9">
        <v>0.2916666666666667</v>
      </c>
      <c r="J262" s="32">
        <v>41496.66420138889</v>
      </c>
      <c r="K262" s="8" t="s">
        <v>514</v>
      </c>
      <c r="L262" s="7" t="str">
        <f>IF(($B262="Walker")*(K262="Retired"),"WR","")</f>
        <v>WR</v>
      </c>
      <c r="M262" s="7">
        <f>IF(($B262="Walker")*(K262&lt;&gt;"Retired")*(K262&lt;&gt;""),"WF","")</f>
      </c>
      <c r="N262" s="7">
        <f>IF(($B262="Walker")*(K262&lt;&gt;"Retired")*(K262=""),"WO","")</f>
      </c>
      <c r="O262" s="7" t="str">
        <f>IF(($B262="Walker"),"W","")</f>
        <v>W</v>
      </c>
      <c r="P262" s="7">
        <f>IF(($B262="Runner")*(K262="Retired"),"RR","")</f>
      </c>
      <c r="Q262" s="7">
        <f>IF(($B262="Runner")*(K262&lt;&gt;"Retired")*(K262&lt;&gt;""),"RF","")</f>
      </c>
      <c r="R262" s="7">
        <f>IF(($B262="Runner")*(K262&lt;&gt;"Retired")*(K262=""),"RO","")</f>
      </c>
      <c r="S262" s="7">
        <f>IF(($B262="Runner"),"R","")</f>
      </c>
      <c r="U262" s="6"/>
    </row>
    <row r="263" spans="1:21" ht="12.75">
      <c r="A263" s="7">
        <v>24</v>
      </c>
      <c r="B263" s="7" t="s">
        <v>13</v>
      </c>
      <c r="C263" s="16" t="s">
        <v>12</v>
      </c>
      <c r="D263" s="16" t="s">
        <v>291</v>
      </c>
      <c r="E263" s="9">
        <v>0.28680555555555554</v>
      </c>
      <c r="J263" s="32">
        <v>41496.67475694444</v>
      </c>
      <c r="K263" s="8" t="s">
        <v>514</v>
      </c>
      <c r="L263" s="7" t="str">
        <f>IF(($B263="Walker")*(K263="Retired"),"WR","")</f>
        <v>WR</v>
      </c>
      <c r="M263" s="7">
        <f>IF(($B263="Walker")*(K263&lt;&gt;"Retired")*(K263&lt;&gt;""),"WF","")</f>
      </c>
      <c r="N263" s="7">
        <f>IF(($B263="Walker")*(K263&lt;&gt;"Retired")*(K263=""),"WO","")</f>
      </c>
      <c r="O263" s="7" t="str">
        <f>IF(($B263="Walker"),"W","")</f>
        <v>W</v>
      </c>
      <c r="P263" s="7">
        <f>IF(($B263="Runner")*(K263="Retired"),"RR","")</f>
      </c>
      <c r="Q263" s="7">
        <f>IF(($B263="Runner")*(K263&lt;&gt;"Retired")*(K263&lt;&gt;""),"RF","")</f>
      </c>
      <c r="R263" s="7">
        <f>IF(($B263="Runner")*(K263&lt;&gt;"Retired")*(K263=""),"RO","")</f>
      </c>
      <c r="S263" s="7">
        <f>IF(($B263="Runner"),"R","")</f>
      </c>
      <c r="U263" s="6"/>
    </row>
    <row r="264" spans="1:21" ht="12.75">
      <c r="A264" s="7">
        <v>135</v>
      </c>
      <c r="B264" s="7" t="s">
        <v>13</v>
      </c>
      <c r="C264" s="30" t="s">
        <v>682</v>
      </c>
      <c r="D264" s="16" t="s">
        <v>54</v>
      </c>
      <c r="E264" s="9">
        <v>0.3013888888888889</v>
      </c>
      <c r="J264" s="32">
        <v>41496.71650462963</v>
      </c>
      <c r="K264" s="8" t="s">
        <v>514</v>
      </c>
      <c r="L264" s="7" t="str">
        <f>IF(($B264="Walker")*(K264="Retired"),"WR","")</f>
        <v>WR</v>
      </c>
      <c r="M264" s="7">
        <f>IF(($B264="Walker")*(K264&lt;&gt;"Retired")*(K264&lt;&gt;""),"WF","")</f>
      </c>
      <c r="N264" s="7">
        <f>IF(($B264="Walker")*(K264&lt;&gt;"Retired")*(K264=""),"WO","")</f>
      </c>
      <c r="O264" s="7" t="str">
        <f>IF(($B264="Walker"),"W","")</f>
        <v>W</v>
      </c>
      <c r="P264" s="7">
        <f>IF(($B264="Runner")*(K264="Retired"),"RR","")</f>
      </c>
      <c r="Q264" s="7">
        <f>IF(($B264="Runner")*(K264&lt;&gt;"Retired")*(K264&lt;&gt;""),"RF","")</f>
      </c>
      <c r="R264" s="7">
        <f>IF(($B264="Runner")*(K264&lt;&gt;"Retired")*(K264=""),"RO","")</f>
      </c>
      <c r="S264" s="7">
        <f>IF(($B264="Runner"),"R","")</f>
      </c>
      <c r="U264" s="6"/>
    </row>
    <row r="265" spans="1:21" ht="12.75">
      <c r="A265" s="7">
        <v>150</v>
      </c>
      <c r="B265" s="7" t="s">
        <v>13</v>
      </c>
      <c r="C265" s="30" t="s">
        <v>107</v>
      </c>
      <c r="D265" s="16" t="s">
        <v>23</v>
      </c>
      <c r="E265" s="9">
        <v>0.3034722222222222</v>
      </c>
      <c r="J265" s="32">
        <v>41496.64325231482</v>
      </c>
      <c r="K265" s="8" t="s">
        <v>514</v>
      </c>
      <c r="L265" s="7" t="str">
        <f>IF(($B265="Walker")*(K265="Retired"),"WR","")</f>
        <v>WR</v>
      </c>
      <c r="M265" s="7">
        <f>IF(($B265="Walker")*(K265&lt;&gt;"Retired")*(K265&lt;&gt;""),"WF","")</f>
      </c>
      <c r="N265" s="7">
        <f>IF(($B265="Walker")*(K265&lt;&gt;"Retired")*(K265=""),"WO","")</f>
      </c>
      <c r="O265" s="7" t="str">
        <f>IF(($B265="Walker"),"W","")</f>
        <v>W</v>
      </c>
      <c r="P265" s="7">
        <f>IF(($B265="Runner")*(K265="Retired"),"RR","")</f>
      </c>
      <c r="Q265" s="7">
        <f>IF(($B265="Runner")*(K265&lt;&gt;"Retired")*(K265&lt;&gt;""),"RF","")</f>
      </c>
      <c r="R265" s="7">
        <f>IF(($B265="Runner")*(K265&lt;&gt;"Retired")*(K265=""),"RO","")</f>
      </c>
      <c r="S265" s="7">
        <f>IF(($B265="Runner"),"R","")</f>
      </c>
      <c r="U265" s="6"/>
    </row>
    <row r="266" spans="1:21" ht="12.75">
      <c r="A266" s="7">
        <v>151</v>
      </c>
      <c r="B266" s="7" t="s">
        <v>13</v>
      </c>
      <c r="C266" s="30" t="s">
        <v>404</v>
      </c>
      <c r="D266" s="16" t="s">
        <v>519</v>
      </c>
      <c r="E266" s="9">
        <v>0.3034722222222222</v>
      </c>
      <c r="J266" s="32">
        <v>41496.6433912037</v>
      </c>
      <c r="K266" s="8" t="s">
        <v>514</v>
      </c>
      <c r="L266" s="7" t="str">
        <f>IF(($B266="Walker")*(K266="Retired"),"WR","")</f>
        <v>WR</v>
      </c>
      <c r="M266" s="7">
        <f>IF(($B266="Walker")*(K266&lt;&gt;"Retired")*(K266&lt;&gt;""),"WF","")</f>
      </c>
      <c r="N266" s="7">
        <f>IF(($B266="Walker")*(K266&lt;&gt;"Retired")*(K266=""),"WO","")</f>
      </c>
      <c r="O266" s="7" t="str">
        <f>IF(($B266="Walker"),"W","")</f>
        <v>W</v>
      </c>
      <c r="P266" s="7">
        <f>IF(($B266="Runner")*(K266="Retired"),"RR","")</f>
      </c>
      <c r="Q266" s="7">
        <f>IF(($B266="Runner")*(K266&lt;&gt;"Retired")*(K266&lt;&gt;""),"RF","")</f>
      </c>
      <c r="R266" s="7">
        <f>IF(($B266="Runner")*(K266&lt;&gt;"Retired")*(K266=""),"RO","")</f>
      </c>
      <c r="S266" s="7">
        <f>IF(($B266="Runner"),"R","")</f>
      </c>
      <c r="U266" s="6"/>
    </row>
    <row r="267" spans="1:21" ht="12.75">
      <c r="A267" s="7">
        <v>152</v>
      </c>
      <c r="B267" s="7" t="s">
        <v>13</v>
      </c>
      <c r="C267" s="30" t="s">
        <v>842</v>
      </c>
      <c r="D267" s="16" t="s">
        <v>207</v>
      </c>
      <c r="E267" s="9">
        <v>0.3034722222222222</v>
      </c>
      <c r="J267" s="32">
        <v>41496.64346064815</v>
      </c>
      <c r="K267" s="8" t="s">
        <v>514</v>
      </c>
      <c r="L267" s="7" t="str">
        <f>IF(($B267="Walker")*(K267="Retired"),"WR","")</f>
        <v>WR</v>
      </c>
      <c r="M267" s="7">
        <f>IF(($B267="Walker")*(K267&lt;&gt;"Retired")*(K267&lt;&gt;""),"WF","")</f>
      </c>
      <c r="N267" s="7">
        <f>IF(($B267="Walker")*(K267&lt;&gt;"Retired")*(K267=""),"WO","")</f>
      </c>
      <c r="O267" s="7" t="str">
        <f>IF(($B267="Walker"),"W","")</f>
        <v>W</v>
      </c>
      <c r="P267" s="7">
        <f>IF(($B267="Runner")*(K267="Retired"),"RR","")</f>
      </c>
      <c r="Q267" s="7">
        <f>IF(($B267="Runner")*(K267&lt;&gt;"Retired")*(K267&lt;&gt;""),"RF","")</f>
      </c>
      <c r="R267" s="7">
        <f>IF(($B267="Runner")*(K267&lt;&gt;"Retired")*(K267=""),"RO","")</f>
      </c>
      <c r="S267" s="7">
        <f>IF(($B267="Runner"),"R","")</f>
      </c>
      <c r="U267" s="6"/>
    </row>
    <row r="268" spans="1:21" ht="12.75">
      <c r="A268" s="7">
        <v>153</v>
      </c>
      <c r="B268" s="7" t="s">
        <v>13</v>
      </c>
      <c r="C268" s="30" t="s">
        <v>61</v>
      </c>
      <c r="D268" s="16" t="s">
        <v>843</v>
      </c>
      <c r="E268" s="9">
        <v>0.3034722222222222</v>
      </c>
      <c r="J268" s="32">
        <v>41496.64351851852</v>
      </c>
      <c r="K268" s="8" t="s">
        <v>514</v>
      </c>
      <c r="L268" s="7" t="str">
        <f>IF(($B268="Walker")*(K268="Retired"),"WR","")</f>
        <v>WR</v>
      </c>
      <c r="M268" s="7">
        <f>IF(($B268="Walker")*(K268&lt;&gt;"Retired")*(K268&lt;&gt;""),"WF","")</f>
      </c>
      <c r="N268" s="7">
        <f>IF(($B268="Walker")*(K268&lt;&gt;"Retired")*(K268=""),"WO","")</f>
      </c>
      <c r="O268" s="7" t="str">
        <f>IF(($B268="Walker"),"W","")</f>
        <v>W</v>
      </c>
      <c r="P268" s="7">
        <f>IF(($B268="Runner")*(K268="Retired"),"RR","")</f>
      </c>
      <c r="Q268" s="7">
        <f>IF(($B268="Runner")*(K268&lt;&gt;"Retired")*(K268&lt;&gt;""),"RF","")</f>
      </c>
      <c r="R268" s="7">
        <f>IF(($B268="Runner")*(K268&lt;&gt;"Retired")*(K268=""),"RO","")</f>
      </c>
      <c r="S268" s="7">
        <f>IF(($B268="Runner"),"R","")</f>
      </c>
      <c r="U268" s="6"/>
    </row>
    <row r="269" spans="1:21" ht="12.75">
      <c r="A269" s="7">
        <v>157</v>
      </c>
      <c r="B269" s="7" t="s">
        <v>13</v>
      </c>
      <c r="C269" s="30" t="s">
        <v>4</v>
      </c>
      <c r="D269" s="16" t="s">
        <v>845</v>
      </c>
      <c r="E269" s="9">
        <v>0.30833333333333335</v>
      </c>
      <c r="J269" s="32">
        <v>41496.6437037037</v>
      </c>
      <c r="K269" s="8" t="s">
        <v>514</v>
      </c>
      <c r="L269" s="7" t="str">
        <f>IF(($B269="Walker")*(K269="Retired"),"WR","")</f>
        <v>WR</v>
      </c>
      <c r="M269" s="7">
        <f>IF(($B269="Walker")*(K269&lt;&gt;"Retired")*(K269&lt;&gt;""),"WF","")</f>
      </c>
      <c r="N269" s="7">
        <f>IF(($B269="Walker")*(K269&lt;&gt;"Retired")*(K269=""),"WO","")</f>
      </c>
      <c r="O269" s="7" t="str">
        <f>IF(($B269="Walker"),"W","")</f>
        <v>W</v>
      </c>
      <c r="P269" s="7">
        <f>IF(($B269="Runner")*(K269="Retired"),"RR","")</f>
      </c>
      <c r="Q269" s="7">
        <f>IF(($B269="Runner")*(K269&lt;&gt;"Retired")*(K269&lt;&gt;""),"RF","")</f>
      </c>
      <c r="R269" s="7">
        <f>IF(($B269="Runner")*(K269&lt;&gt;"Retired")*(K269=""),"RO","")</f>
      </c>
      <c r="S269" s="7">
        <f>IF(($B269="Runner"),"R","")</f>
      </c>
      <c r="U269" s="6"/>
    </row>
    <row r="270" spans="1:21" ht="12.75">
      <c r="A270" s="7">
        <v>168</v>
      </c>
      <c r="B270" s="7" t="s">
        <v>13</v>
      </c>
      <c r="C270" s="30" t="s">
        <v>106</v>
      </c>
      <c r="D270" s="16" t="s">
        <v>158</v>
      </c>
      <c r="E270" s="9">
        <v>0.3069444444444444</v>
      </c>
      <c r="J270" s="32">
        <v>41496.720555555556</v>
      </c>
      <c r="K270" s="8" t="s">
        <v>514</v>
      </c>
      <c r="L270" s="7" t="str">
        <f>IF(($B270="Walker")*(K270="Retired"),"WR","")</f>
        <v>WR</v>
      </c>
      <c r="M270" s="7">
        <f>IF(($B270="Walker")*(K270&lt;&gt;"Retired")*(K270&lt;&gt;""),"WF","")</f>
      </c>
      <c r="N270" s="7">
        <f>IF(($B270="Walker")*(K270&lt;&gt;"Retired")*(K270=""),"WO","")</f>
      </c>
      <c r="O270" s="7" t="str">
        <f>IF(($B270="Walker"),"W","")</f>
        <v>W</v>
      </c>
      <c r="P270" s="7">
        <f>IF(($B270="Runner")*(K270="Retired"),"RR","")</f>
      </c>
      <c r="Q270" s="7">
        <f>IF(($B270="Runner")*(K270&lt;&gt;"Retired")*(K270&lt;&gt;""),"RF","")</f>
      </c>
      <c r="R270" s="7">
        <f>IF(($B270="Runner")*(K270&lt;&gt;"Retired")*(K270=""),"RO","")</f>
      </c>
      <c r="S270" s="7">
        <f>IF(($B270="Runner"),"R","")</f>
      </c>
      <c r="U270" s="6"/>
    </row>
    <row r="271" spans="1:21" ht="12.75">
      <c r="A271" s="7">
        <v>169</v>
      </c>
      <c r="B271" s="7" t="s">
        <v>13</v>
      </c>
      <c r="C271" s="30" t="s">
        <v>420</v>
      </c>
      <c r="D271" s="16" t="s">
        <v>419</v>
      </c>
      <c r="E271" s="9">
        <v>0.3069444444444444</v>
      </c>
      <c r="J271" s="32">
        <v>41496.643842592595</v>
      </c>
      <c r="K271" s="8" t="s">
        <v>514</v>
      </c>
      <c r="L271" s="7" t="str">
        <f>IF(($B271="Walker")*(K271="Retired"),"WR","")</f>
        <v>WR</v>
      </c>
      <c r="M271" s="7">
        <f>IF(($B271="Walker")*(K271&lt;&gt;"Retired")*(K271&lt;&gt;""),"WF","")</f>
      </c>
      <c r="N271" s="7">
        <f>IF(($B271="Walker")*(K271&lt;&gt;"Retired")*(K271=""),"WO","")</f>
      </c>
      <c r="O271" s="7" t="str">
        <f>IF(($B271="Walker"),"W","")</f>
        <v>W</v>
      </c>
      <c r="P271" s="7">
        <f>IF(($B271="Runner")*(K271="Retired"),"RR","")</f>
      </c>
      <c r="Q271" s="7">
        <f>IF(($B271="Runner")*(K271&lt;&gt;"Retired")*(K271&lt;&gt;""),"RF","")</f>
      </c>
      <c r="R271" s="7">
        <f>IF(($B271="Runner")*(K271&lt;&gt;"Retired")*(K271=""),"RO","")</f>
      </c>
      <c r="S271" s="7">
        <f>IF(($B271="Runner"),"R","")</f>
      </c>
      <c r="U271" s="6"/>
    </row>
    <row r="272" spans="1:21" ht="12.75">
      <c r="A272" s="7">
        <v>171</v>
      </c>
      <c r="B272" s="7" t="s">
        <v>13</v>
      </c>
      <c r="C272" s="30" t="s">
        <v>418</v>
      </c>
      <c r="D272" s="16" t="s">
        <v>419</v>
      </c>
      <c r="E272" s="9">
        <v>0.3069444444444444</v>
      </c>
      <c r="J272" s="32">
        <v>41496.64393518519</v>
      </c>
      <c r="K272" s="8" t="s">
        <v>514</v>
      </c>
      <c r="L272" s="7" t="str">
        <f>IF(($B272="Walker")*(K272="Retired"),"WR","")</f>
        <v>WR</v>
      </c>
      <c r="M272" s="7">
        <f>IF(($B272="Walker")*(K272&lt;&gt;"Retired")*(K272&lt;&gt;""),"WF","")</f>
      </c>
      <c r="N272" s="7">
        <f>IF(($B272="Walker")*(K272&lt;&gt;"Retired")*(K272=""),"WO","")</f>
      </c>
      <c r="O272" s="7" t="str">
        <f>IF(($B272="Walker"),"W","")</f>
        <v>W</v>
      </c>
      <c r="P272" s="7">
        <f>IF(($B272="Runner")*(K272="Retired"),"RR","")</f>
      </c>
      <c r="Q272" s="7">
        <f>IF(($B272="Runner")*(K272&lt;&gt;"Retired")*(K272&lt;&gt;""),"RF","")</f>
      </c>
      <c r="R272" s="7">
        <f>IF(($B272="Runner")*(K272&lt;&gt;"Retired")*(K272=""),"RO","")</f>
      </c>
      <c r="S272" s="7">
        <f>IF(($B272="Runner"),"R","")</f>
      </c>
      <c r="U272" s="6"/>
    </row>
    <row r="273" spans="1:21" ht="12.75">
      <c r="A273" s="7">
        <v>193</v>
      </c>
      <c r="B273" s="7" t="s">
        <v>13</v>
      </c>
      <c r="C273" s="30" t="s">
        <v>117</v>
      </c>
      <c r="D273" s="16" t="s">
        <v>543</v>
      </c>
      <c r="E273" s="9">
        <v>0.3138888888888889</v>
      </c>
      <c r="J273" s="32">
        <v>41496.733078703706</v>
      </c>
      <c r="K273" s="8" t="s">
        <v>514</v>
      </c>
      <c r="L273" s="7" t="str">
        <f>IF(($B273="Walker")*(K273="Retired"),"WR","")</f>
        <v>WR</v>
      </c>
      <c r="M273" s="7">
        <f>IF(($B273="Walker")*(K273&lt;&gt;"Retired")*(K273&lt;&gt;""),"WF","")</f>
      </c>
      <c r="N273" s="7">
        <f>IF(($B273="Walker")*(K273&lt;&gt;"Retired")*(K273=""),"WO","")</f>
      </c>
      <c r="O273" s="7" t="str">
        <f>IF(($B273="Walker"),"W","")</f>
        <v>W</v>
      </c>
      <c r="P273" s="7">
        <f>IF(($B273="Runner")*(K273="Retired"),"RR","")</f>
      </c>
      <c r="Q273" s="7">
        <f>IF(($B273="Runner")*(K273&lt;&gt;"Retired")*(K273&lt;&gt;""),"RF","")</f>
      </c>
      <c r="R273" s="7">
        <f>IF(($B273="Runner")*(K273&lt;&gt;"Retired")*(K273=""),"RO","")</f>
      </c>
      <c r="S273" s="7">
        <f>IF(($B273="Runner"),"R","")</f>
      </c>
      <c r="U273" s="6"/>
    </row>
    <row r="274" spans="1:21" ht="12.75">
      <c r="A274" s="7">
        <v>195</v>
      </c>
      <c r="B274" s="7" t="s">
        <v>13</v>
      </c>
      <c r="C274" s="30" t="s">
        <v>861</v>
      </c>
      <c r="D274" s="16" t="s">
        <v>862</v>
      </c>
      <c r="E274" s="9">
        <v>0.3138888888888889</v>
      </c>
      <c r="J274" s="32">
        <v>41496.73336805555</v>
      </c>
      <c r="K274" s="8" t="s">
        <v>514</v>
      </c>
      <c r="L274" s="7" t="str">
        <f>IF(($B274="Walker")*(K274="Retired"),"WR","")</f>
        <v>WR</v>
      </c>
      <c r="M274" s="7">
        <f>IF(($B274="Walker")*(K274&lt;&gt;"Retired")*(K274&lt;&gt;""),"WF","")</f>
      </c>
      <c r="N274" s="7">
        <f>IF(($B274="Walker")*(K274&lt;&gt;"Retired")*(K274=""),"WO","")</f>
      </c>
      <c r="O274" s="7" t="str">
        <f>IF(($B274="Walker"),"W","")</f>
        <v>W</v>
      </c>
      <c r="P274" s="7">
        <f>IF(($B274="Runner")*(K274="Retired"),"RR","")</f>
      </c>
      <c r="Q274" s="7">
        <f>IF(($B274="Runner")*(K274&lt;&gt;"Retired")*(K274&lt;&gt;""),"RF","")</f>
      </c>
      <c r="R274" s="7">
        <f>IF(($B274="Runner")*(K274&lt;&gt;"Retired")*(K274=""),"RO","")</f>
      </c>
      <c r="S274" s="7">
        <f>IF(($B274="Runner"),"R","")</f>
      </c>
      <c r="U274" s="6"/>
    </row>
    <row r="275" spans="1:21" ht="12.75">
      <c r="A275" s="7">
        <v>201</v>
      </c>
      <c r="B275" s="7" t="s">
        <v>13</v>
      </c>
      <c r="C275" s="30" t="s">
        <v>866</v>
      </c>
      <c r="D275" s="16" t="s">
        <v>743</v>
      </c>
      <c r="E275" s="9">
        <v>0.3125</v>
      </c>
      <c r="J275" s="32">
        <v>41496.80447916667</v>
      </c>
      <c r="K275" s="8" t="s">
        <v>514</v>
      </c>
      <c r="L275" s="7" t="str">
        <f>IF(($B275="Walker")*(K275="Retired"),"WR","")</f>
        <v>WR</v>
      </c>
      <c r="M275" s="7">
        <f>IF(($B275="Walker")*(K275&lt;&gt;"Retired")*(K275&lt;&gt;""),"WF","")</f>
      </c>
      <c r="N275" s="7">
        <f>IF(($B275="Walker")*(K275&lt;&gt;"Retired")*(K275=""),"WO","")</f>
      </c>
      <c r="O275" s="7" t="str">
        <f>IF(($B275="Walker"),"W","")</f>
        <v>W</v>
      </c>
      <c r="P275" s="7">
        <f>IF(($B275="Runner")*(K275="Retired"),"RR","")</f>
      </c>
      <c r="Q275" s="7">
        <f>IF(($B275="Runner")*(K275&lt;&gt;"Retired")*(K275&lt;&gt;""),"RF","")</f>
      </c>
      <c r="R275" s="7">
        <f>IF(($B275="Runner")*(K275&lt;&gt;"Retired")*(K275=""),"RO","")</f>
      </c>
      <c r="S275" s="7">
        <f>IF(($B275="Runner"),"R","")</f>
      </c>
      <c r="U275" s="6"/>
    </row>
    <row r="276" spans="1:21" ht="12.75">
      <c r="A276" s="7">
        <v>203</v>
      </c>
      <c r="B276" s="7" t="s">
        <v>13</v>
      </c>
      <c r="C276" s="30" t="s">
        <v>40</v>
      </c>
      <c r="D276" s="16" t="s">
        <v>867</v>
      </c>
      <c r="E276" s="9">
        <v>0.3055555555555555</v>
      </c>
      <c r="J276" s="32">
        <v>41496.80457175926</v>
      </c>
      <c r="K276" s="8" t="s">
        <v>514</v>
      </c>
      <c r="L276" s="7" t="str">
        <f>IF(($B276="Walker")*(K276="Retired"),"WR","")</f>
        <v>WR</v>
      </c>
      <c r="M276" s="7">
        <f>IF(($B276="Walker")*(K276&lt;&gt;"Retired")*(K276&lt;&gt;""),"WF","")</f>
      </c>
      <c r="N276" s="7">
        <f>IF(($B276="Walker")*(K276&lt;&gt;"Retired")*(K276=""),"WO","")</f>
      </c>
      <c r="O276" s="7" t="str">
        <f>IF(($B276="Walker"),"W","")</f>
        <v>W</v>
      </c>
      <c r="P276" s="7">
        <f>IF(($B276="Runner")*(K276="Retired"),"RR","")</f>
      </c>
      <c r="Q276" s="7">
        <f>IF(($B276="Runner")*(K276&lt;&gt;"Retired")*(K276&lt;&gt;""),"RF","")</f>
      </c>
      <c r="R276" s="7">
        <f>IF(($B276="Runner")*(K276&lt;&gt;"Retired")*(K276=""),"RO","")</f>
      </c>
      <c r="S276" s="7">
        <f>IF(($B276="Runner"),"R","")</f>
      </c>
      <c r="U276" s="6"/>
    </row>
    <row r="277" spans="1:21" ht="12.75">
      <c r="A277" s="7">
        <v>215</v>
      </c>
      <c r="B277" s="7" t="s">
        <v>13</v>
      </c>
      <c r="C277" s="30" t="s">
        <v>702</v>
      </c>
      <c r="D277" s="16" t="s">
        <v>877</v>
      </c>
      <c r="E277" s="9">
        <v>0.31527777777777777</v>
      </c>
      <c r="J277" s="32">
        <v>41496.71628472222</v>
      </c>
      <c r="K277" s="8" t="s">
        <v>514</v>
      </c>
      <c r="L277" s="7" t="str">
        <f>IF(($B277="Walker")*(K277="Retired"),"WR","")</f>
        <v>WR</v>
      </c>
      <c r="M277" s="7">
        <f>IF(($B277="Walker")*(K277&lt;&gt;"Retired")*(K277&lt;&gt;""),"WF","")</f>
      </c>
      <c r="N277" s="7">
        <f>IF(($B277="Walker")*(K277&lt;&gt;"Retired")*(K277=""),"WO","")</f>
      </c>
      <c r="O277" s="7" t="str">
        <f>IF(($B277="Walker"),"W","")</f>
        <v>W</v>
      </c>
      <c r="P277" s="7">
        <f>IF(($B277="Runner")*(K277="Retired"),"RR","")</f>
      </c>
      <c r="Q277" s="7">
        <f>IF(($B277="Runner")*(K277&lt;&gt;"Retired")*(K277&lt;&gt;""),"RF","")</f>
      </c>
      <c r="R277" s="7">
        <f>IF(($B277="Runner")*(K277&lt;&gt;"Retired")*(K277=""),"RO","")</f>
      </c>
      <c r="S277" s="7">
        <f>IF(($B277="Runner"),"R","")</f>
      </c>
      <c r="U277" s="6"/>
    </row>
    <row r="278" spans="1:21" ht="12.75">
      <c r="A278" s="7">
        <v>217</v>
      </c>
      <c r="B278" s="7" t="s">
        <v>13</v>
      </c>
      <c r="C278" s="30" t="s">
        <v>75</v>
      </c>
      <c r="D278" s="16" t="s">
        <v>880</v>
      </c>
      <c r="E278" s="9">
        <v>0.31527777777777777</v>
      </c>
      <c r="F278" s="16"/>
      <c r="J278" s="32">
        <v>41496.7166087963</v>
      </c>
      <c r="K278" s="8" t="s">
        <v>514</v>
      </c>
      <c r="L278" s="7" t="str">
        <f>IF(($B278="Walker")*(K278="Retired"),"WR","")</f>
        <v>WR</v>
      </c>
      <c r="M278" s="7">
        <f>IF(($B278="Walker")*(K278&lt;&gt;"Retired")*(K278&lt;&gt;""),"WF","")</f>
      </c>
      <c r="N278" s="7">
        <f>IF(($B278="Walker")*(K278&lt;&gt;"Retired")*(K278=""),"WO","")</f>
      </c>
      <c r="O278" s="7" t="str">
        <f>IF(($B278="Walker"),"W","")</f>
        <v>W</v>
      </c>
      <c r="P278" s="7">
        <f>IF(($B278="Runner")*(K278="Retired"),"RR","")</f>
      </c>
      <c r="Q278" s="7">
        <f>IF(($B278="Runner")*(K278&lt;&gt;"Retired")*(K278&lt;&gt;""),"RF","")</f>
      </c>
      <c r="R278" s="7">
        <f>IF(($B278="Runner")*(K278&lt;&gt;"Retired")*(K278=""),"RO","")</f>
      </c>
      <c r="S278" s="7">
        <f>IF(($B278="Runner"),"R","")</f>
      </c>
      <c r="U278" s="6"/>
    </row>
    <row r="279" spans="1:21" ht="12.75">
      <c r="A279" s="7">
        <v>224</v>
      </c>
      <c r="B279" s="7" t="s">
        <v>13</v>
      </c>
      <c r="C279" s="30" t="s">
        <v>149</v>
      </c>
      <c r="D279" s="16" t="s">
        <v>886</v>
      </c>
      <c r="E279" s="9">
        <v>0.32222222222222224</v>
      </c>
      <c r="J279" s="32">
        <v>41496.84520833333</v>
      </c>
      <c r="K279" s="8" t="s">
        <v>514</v>
      </c>
      <c r="L279" s="7" t="str">
        <f>IF(($B279="Walker")*(K279="Retired"),"WR","")</f>
        <v>WR</v>
      </c>
      <c r="M279" s="7">
        <f>IF(($B279="Walker")*(K279&lt;&gt;"Retired")*(K279&lt;&gt;""),"WF","")</f>
      </c>
      <c r="N279" s="7">
        <f>IF(($B279="Walker")*(K279&lt;&gt;"Retired")*(K279=""),"WO","")</f>
      </c>
      <c r="O279" s="7" t="str">
        <f>IF(($B279="Walker"),"W","")</f>
        <v>W</v>
      </c>
      <c r="P279" s="7">
        <f>IF(($B279="Runner")*(K279="Retired"),"RR","")</f>
      </c>
      <c r="Q279" s="7">
        <f>IF(($B279="Runner")*(K279&lt;&gt;"Retired")*(K279&lt;&gt;""),"RF","")</f>
      </c>
      <c r="R279" s="7">
        <f>IF(($B279="Runner")*(K279&lt;&gt;"Retired")*(K279=""),"RO","")</f>
      </c>
      <c r="S279" s="7">
        <f>IF(($B279="Runner"),"R","")</f>
      </c>
      <c r="U279" s="6"/>
    </row>
    <row r="280" spans="1:21" ht="12.75">
      <c r="A280" s="7">
        <v>225</v>
      </c>
      <c r="B280" s="7" t="s">
        <v>13</v>
      </c>
      <c r="C280" s="30" t="s">
        <v>597</v>
      </c>
      <c r="D280" s="16" t="s">
        <v>821</v>
      </c>
      <c r="E280" s="9">
        <v>0.32222222222222224</v>
      </c>
      <c r="G280" s="16"/>
      <c r="J280" s="32">
        <v>41496.84512731482</v>
      </c>
      <c r="K280" s="8" t="s">
        <v>514</v>
      </c>
      <c r="L280" s="7" t="str">
        <f>IF(($B280="Walker")*(K280="Retired"),"WR","")</f>
        <v>WR</v>
      </c>
      <c r="M280" s="7">
        <f>IF(($B280="Walker")*(K280&lt;&gt;"Retired")*(K280&lt;&gt;""),"WF","")</f>
      </c>
      <c r="N280" s="7">
        <f>IF(($B280="Walker")*(K280&lt;&gt;"Retired")*(K280=""),"WO","")</f>
      </c>
      <c r="O280" s="7" t="str">
        <f>IF(($B280="Walker"),"W","")</f>
        <v>W</v>
      </c>
      <c r="P280" s="7">
        <f>IF(($B280="Runner")*(K280="Retired"),"RR","")</f>
      </c>
      <c r="Q280" s="7">
        <f>IF(($B280="Runner")*(K280&lt;&gt;"Retired")*(K280&lt;&gt;""),"RF","")</f>
      </c>
      <c r="R280" s="7">
        <f>IF(($B280="Runner")*(K280&lt;&gt;"Retired")*(K280=""),"RO","")</f>
      </c>
      <c r="S280" s="7">
        <f>IF(($B280="Runner"),"R","")</f>
      </c>
      <c r="U280" s="6"/>
    </row>
    <row r="281" spans="1:21" ht="12.75">
      <c r="A281" s="7">
        <v>226</v>
      </c>
      <c r="B281" s="7" t="s">
        <v>13</v>
      </c>
      <c r="C281" s="30" t="s">
        <v>155</v>
      </c>
      <c r="D281" s="16" t="s">
        <v>821</v>
      </c>
      <c r="E281" s="9">
        <v>0.32222222222222224</v>
      </c>
      <c r="G281" s="16"/>
      <c r="J281" s="32">
        <v>41496.845300925925</v>
      </c>
      <c r="K281" s="8" t="s">
        <v>514</v>
      </c>
      <c r="L281" s="7" t="str">
        <f>IF(($B281="Walker")*(K281="Retired"),"WR","")</f>
        <v>WR</v>
      </c>
      <c r="M281" s="7">
        <f>IF(($B281="Walker")*(K281&lt;&gt;"Retired")*(K281&lt;&gt;""),"WF","")</f>
      </c>
      <c r="N281" s="7">
        <f>IF(($B281="Walker")*(K281&lt;&gt;"Retired")*(K281=""),"WO","")</f>
      </c>
      <c r="O281" s="7" t="str">
        <f>IF(($B281="Walker"),"W","")</f>
        <v>W</v>
      </c>
      <c r="P281" s="7">
        <f>IF(($B281="Runner")*(K281="Retired"),"RR","")</f>
      </c>
      <c r="Q281" s="7">
        <f>IF(($B281="Runner")*(K281&lt;&gt;"Retired")*(K281&lt;&gt;""),"RF","")</f>
      </c>
      <c r="R281" s="7">
        <f>IF(($B281="Runner")*(K281&lt;&gt;"Retired")*(K281=""),"RO","")</f>
      </c>
      <c r="S281" s="7">
        <f>IF(($B281="Runner"),"R","")</f>
      </c>
      <c r="U281" s="6"/>
    </row>
    <row r="282" spans="1:21" ht="12.75">
      <c r="A282" s="7">
        <v>227</v>
      </c>
      <c r="B282" s="7" t="s">
        <v>13</v>
      </c>
      <c r="C282" s="30" t="s">
        <v>160</v>
      </c>
      <c r="D282" s="16" t="s">
        <v>565</v>
      </c>
      <c r="E282" s="9">
        <v>0.3229166666666667</v>
      </c>
      <c r="J282" s="32">
        <v>41496.693506944444</v>
      </c>
      <c r="K282" s="8" t="s">
        <v>514</v>
      </c>
      <c r="L282" s="7" t="str">
        <f>IF(($B282="Walker")*(K282="Retired"),"WR","")</f>
        <v>WR</v>
      </c>
      <c r="M282" s="7">
        <f>IF(($B282="Walker")*(K282&lt;&gt;"Retired")*(K282&lt;&gt;""),"WF","")</f>
      </c>
      <c r="N282" s="7">
        <f>IF(($B282="Walker")*(K282&lt;&gt;"Retired")*(K282=""),"WO","")</f>
      </c>
      <c r="O282" s="7" t="str">
        <f>IF(($B282="Walker"),"W","")</f>
        <v>W</v>
      </c>
      <c r="P282" s="7">
        <f>IF(($B282="Runner")*(K282="Retired"),"RR","")</f>
      </c>
      <c r="Q282" s="7">
        <f>IF(($B282="Runner")*(K282&lt;&gt;"Retired")*(K282&lt;&gt;""),"RF","")</f>
      </c>
      <c r="R282" s="7">
        <f>IF(($B282="Runner")*(K282&lt;&gt;"Retired")*(K282=""),"RO","")</f>
      </c>
      <c r="S282" s="7">
        <f>IF(($B282="Runner"),"R","")</f>
      </c>
      <c r="U282" s="6"/>
    </row>
    <row r="283" spans="1:21" ht="12.75">
      <c r="A283" s="7">
        <v>238</v>
      </c>
      <c r="B283" s="7" t="s">
        <v>13</v>
      </c>
      <c r="C283" s="30" t="s">
        <v>75</v>
      </c>
      <c r="D283" s="16" t="s">
        <v>102</v>
      </c>
      <c r="E283" s="9">
        <v>0.32083333333333336</v>
      </c>
      <c r="F283" s="16"/>
      <c r="G283" s="16"/>
      <c r="J283" s="32">
        <v>41496.71638888889</v>
      </c>
      <c r="K283" s="8" t="s">
        <v>514</v>
      </c>
      <c r="L283" s="7" t="str">
        <f>IF(($B283="Walker")*(K283="Retired"),"WR","")</f>
        <v>WR</v>
      </c>
      <c r="M283" s="7">
        <f>IF(($B283="Walker")*(K283&lt;&gt;"Retired")*(K283&lt;&gt;""),"WF","")</f>
      </c>
      <c r="N283" s="7">
        <f>IF(($B283="Walker")*(K283&lt;&gt;"Retired")*(K283=""),"WO","")</f>
      </c>
      <c r="O283" s="7" t="str">
        <f>IF(($B283="Walker"),"W","")</f>
        <v>W</v>
      </c>
      <c r="P283" s="7">
        <f>IF(($B283="Runner")*(K283="Retired"),"RR","")</f>
      </c>
      <c r="Q283" s="7">
        <f>IF(($B283="Runner")*(K283&lt;&gt;"Retired")*(K283&lt;&gt;""),"RF","")</f>
      </c>
      <c r="R283" s="7">
        <f>IF(($B283="Runner")*(K283&lt;&gt;"Retired")*(K283=""),"RO","")</f>
      </c>
      <c r="S283" s="7">
        <f>IF(($B283="Runner"),"R","")</f>
      </c>
      <c r="U283" s="6"/>
    </row>
    <row r="284" spans="1:21" ht="12.75">
      <c r="A284" s="7">
        <v>242</v>
      </c>
      <c r="B284" s="7" t="s">
        <v>13</v>
      </c>
      <c r="C284" s="30" t="s">
        <v>49</v>
      </c>
      <c r="D284" s="16" t="s">
        <v>898</v>
      </c>
      <c r="E284" s="9">
        <v>0.32222222222222224</v>
      </c>
      <c r="F284" s="16"/>
      <c r="G284" s="16"/>
      <c r="J284" s="32">
        <v>41496.693657407406</v>
      </c>
      <c r="K284" s="8" t="s">
        <v>514</v>
      </c>
      <c r="L284" s="7" t="str">
        <f>IF(($B284="Walker")*(K284="Retired"),"WR","")</f>
        <v>WR</v>
      </c>
      <c r="M284" s="7">
        <f>IF(($B284="Walker")*(K284&lt;&gt;"Retired")*(K284&lt;&gt;""),"WF","")</f>
      </c>
      <c r="N284" s="7">
        <f>IF(($B284="Walker")*(K284&lt;&gt;"Retired")*(K284=""),"WO","")</f>
      </c>
      <c r="O284" s="7" t="str">
        <f>IF(($B284="Walker"),"W","")</f>
        <v>W</v>
      </c>
      <c r="P284" s="7">
        <f>IF(($B284="Runner")*(K284="Retired"),"RR","")</f>
      </c>
      <c r="Q284" s="7">
        <f>IF(($B284="Runner")*(K284&lt;&gt;"Retired")*(K284&lt;&gt;""),"RF","")</f>
      </c>
      <c r="R284" s="7">
        <f>IF(($B284="Runner")*(K284&lt;&gt;"Retired")*(K284=""),"RO","")</f>
      </c>
      <c r="S284" s="7">
        <f>IF(($B284="Runner"),"R","")</f>
      </c>
      <c r="U284" s="6"/>
    </row>
    <row r="285" spans="1:21" ht="12.75">
      <c r="A285" s="7">
        <v>243</v>
      </c>
      <c r="B285" s="7" t="s">
        <v>13</v>
      </c>
      <c r="C285" s="30" t="s">
        <v>49</v>
      </c>
      <c r="D285" s="16" t="s">
        <v>843</v>
      </c>
      <c r="E285" s="9">
        <v>0.32222222222222224</v>
      </c>
      <c r="F285" s="16"/>
      <c r="G285" s="16"/>
      <c r="J285" s="32">
        <v>41496.80391203704</v>
      </c>
      <c r="K285" s="8" t="s">
        <v>514</v>
      </c>
      <c r="L285" s="7" t="str">
        <f>IF(($B285="Walker")*(K285="Retired"),"WR","")</f>
        <v>WR</v>
      </c>
      <c r="M285" s="7">
        <f>IF(($B285="Walker")*(K285&lt;&gt;"Retired")*(K285&lt;&gt;""),"WF","")</f>
      </c>
      <c r="N285" s="7">
        <f>IF(($B285="Walker")*(K285&lt;&gt;"Retired")*(K285=""),"WO","")</f>
      </c>
      <c r="O285" s="7" t="str">
        <f>IF(($B285="Walker"),"W","")</f>
        <v>W</v>
      </c>
      <c r="P285" s="7">
        <f>IF(($B285="Runner")*(K285="Retired"),"RR","")</f>
      </c>
      <c r="Q285" s="7">
        <f>IF(($B285="Runner")*(K285&lt;&gt;"Retired")*(K285&lt;&gt;""),"RF","")</f>
      </c>
      <c r="R285" s="7">
        <f>IF(($B285="Runner")*(K285&lt;&gt;"Retired")*(K285=""),"RO","")</f>
      </c>
      <c r="S285" s="7">
        <f>IF(($B285="Runner"),"R","")</f>
      </c>
      <c r="U285" s="6"/>
    </row>
    <row r="286" spans="1:21" ht="12.75">
      <c r="A286" s="7">
        <v>244</v>
      </c>
      <c r="B286" s="7" t="s">
        <v>13</v>
      </c>
      <c r="C286" s="30" t="s">
        <v>4</v>
      </c>
      <c r="D286" s="16" t="s">
        <v>899</v>
      </c>
      <c r="E286" s="9">
        <v>0.32222222222222224</v>
      </c>
      <c r="F286" s="16"/>
      <c r="G286" s="16"/>
      <c r="J286" s="32">
        <v>41496.71586805556</v>
      </c>
      <c r="K286" s="8" t="s">
        <v>514</v>
      </c>
      <c r="L286" s="7" t="str">
        <f>IF(($B286="Walker")*(K286="Retired"),"WR","")</f>
        <v>WR</v>
      </c>
      <c r="M286" s="7">
        <f>IF(($B286="Walker")*(K286&lt;&gt;"Retired")*(K286&lt;&gt;""),"WF","")</f>
      </c>
      <c r="N286" s="7">
        <f>IF(($B286="Walker")*(K286&lt;&gt;"Retired")*(K286=""),"WO","")</f>
      </c>
      <c r="O286" s="7" t="str">
        <f>IF(($B286="Walker"),"W","")</f>
        <v>W</v>
      </c>
      <c r="P286" s="7">
        <f>IF(($B286="Runner")*(K286="Retired"),"RR","")</f>
      </c>
      <c r="Q286" s="7">
        <f>IF(($B286="Runner")*(K286&lt;&gt;"Retired")*(K286&lt;&gt;""),"RF","")</f>
      </c>
      <c r="R286" s="7">
        <f>IF(($B286="Runner")*(K286&lt;&gt;"Retired")*(K286=""),"RO","")</f>
      </c>
      <c r="S286" s="7">
        <f>IF(($B286="Runner"),"R","")</f>
      </c>
      <c r="U286" s="6"/>
    </row>
    <row r="287" spans="1:21" ht="12.75">
      <c r="A287" s="7">
        <v>246</v>
      </c>
      <c r="B287" s="7" t="s">
        <v>13</v>
      </c>
      <c r="C287" s="30" t="s">
        <v>705</v>
      </c>
      <c r="D287" s="16" t="s">
        <v>821</v>
      </c>
      <c r="E287" s="9">
        <v>0.3229166666666667</v>
      </c>
      <c r="F287" s="16"/>
      <c r="G287" s="16"/>
      <c r="J287" s="32">
        <v>41496.79534722222</v>
      </c>
      <c r="K287" s="8" t="s">
        <v>514</v>
      </c>
      <c r="L287" s="7" t="str">
        <f>IF(($B287="Walker")*(K287="Retired"),"WR","")</f>
        <v>WR</v>
      </c>
      <c r="M287" s="7">
        <f>IF(($B287="Walker")*(K287&lt;&gt;"Retired")*(K287&lt;&gt;""),"WF","")</f>
      </c>
      <c r="N287" s="7">
        <f>IF(($B287="Walker")*(K287&lt;&gt;"Retired")*(K287=""),"WO","")</f>
      </c>
      <c r="O287" s="7" t="str">
        <f>IF(($B287="Walker"),"W","")</f>
        <v>W</v>
      </c>
      <c r="P287" s="7">
        <f>IF(($B287="Runner")*(K287="Retired"),"RR","")</f>
      </c>
      <c r="Q287" s="7">
        <f>IF(($B287="Runner")*(K287&lt;&gt;"Retired")*(K287&lt;&gt;""),"RF","")</f>
      </c>
      <c r="R287" s="7">
        <f>IF(($B287="Runner")*(K287&lt;&gt;"Retired")*(K287=""),"RO","")</f>
      </c>
      <c r="S287" s="7">
        <f>IF(($B287="Runner"),"R","")</f>
      </c>
      <c r="U287" s="6"/>
    </row>
    <row r="288" spans="1:21" ht="12.75">
      <c r="A288" s="7">
        <v>247</v>
      </c>
      <c r="B288" s="7" t="s">
        <v>13</v>
      </c>
      <c r="C288" s="30" t="s">
        <v>46</v>
      </c>
      <c r="D288" s="16" t="s">
        <v>900</v>
      </c>
      <c r="E288" s="9">
        <v>0.3229166666666667</v>
      </c>
      <c r="F288" s="16"/>
      <c r="G288" s="16"/>
      <c r="J288" s="32">
        <v>41496.79542824074</v>
      </c>
      <c r="K288" s="8" t="s">
        <v>514</v>
      </c>
      <c r="L288" s="7" t="str">
        <f>IF(($B288="Walker")*(K288="Retired"),"WR","")</f>
        <v>WR</v>
      </c>
      <c r="M288" s="7">
        <f>IF(($B288="Walker")*(K288&lt;&gt;"Retired")*(K288&lt;&gt;""),"WF","")</f>
      </c>
      <c r="N288" s="7">
        <f>IF(($B288="Walker")*(K288&lt;&gt;"Retired")*(K288=""),"WO","")</f>
      </c>
      <c r="O288" s="7" t="str">
        <f>IF(($B288="Walker"),"W","")</f>
        <v>W</v>
      </c>
      <c r="P288" s="7">
        <f>IF(($B288="Runner")*(K288="Retired"),"RR","")</f>
      </c>
      <c r="Q288" s="7">
        <f>IF(($B288="Runner")*(K288&lt;&gt;"Retired")*(K288&lt;&gt;""),"RF","")</f>
      </c>
      <c r="R288" s="7">
        <f>IF(($B288="Runner")*(K288&lt;&gt;"Retired")*(K288=""),"RO","")</f>
      </c>
      <c r="S288" s="7">
        <f>IF(($B288="Runner"),"R","")</f>
      </c>
      <c r="U288" s="6"/>
    </row>
    <row r="289" spans="1:21" ht="12.75">
      <c r="A289" s="7">
        <v>257</v>
      </c>
      <c r="B289" s="7" t="s">
        <v>13</v>
      </c>
      <c r="C289" s="30" t="s">
        <v>4</v>
      </c>
      <c r="D289" s="16" t="s">
        <v>809</v>
      </c>
      <c r="E289" s="9">
        <v>0.3354166666666667</v>
      </c>
      <c r="F289" s="16"/>
      <c r="G289" s="16"/>
      <c r="J289" s="32">
        <v>41496.78778935185</v>
      </c>
      <c r="K289" s="8" t="s">
        <v>514</v>
      </c>
      <c r="L289" s="7" t="str">
        <f>IF(($B289="Walker")*(K289="Retired"),"WR","")</f>
        <v>WR</v>
      </c>
      <c r="M289" s="7">
        <f>IF(($B289="Walker")*(K289&lt;&gt;"Retired")*(K289&lt;&gt;""),"WF","")</f>
      </c>
      <c r="N289" s="7">
        <f>IF(($B289="Walker")*(K289&lt;&gt;"Retired")*(K289=""),"WO","")</f>
      </c>
      <c r="O289" s="7" t="str">
        <f>IF(($B289="Walker"),"W","")</f>
        <v>W</v>
      </c>
      <c r="P289" s="7">
        <f>IF(($B289="Runner")*(K289="Retired"),"RR","")</f>
      </c>
      <c r="Q289" s="7">
        <f>IF(($B289="Runner")*(K289&lt;&gt;"Retired")*(K289&lt;&gt;""),"RF","")</f>
      </c>
      <c r="R289" s="7">
        <f>IF(($B289="Runner")*(K289&lt;&gt;"Retired")*(K289=""),"RO","")</f>
      </c>
      <c r="S289" s="7">
        <f>IF(($B289="Runner"),"R","")</f>
      </c>
      <c r="U289" s="6"/>
    </row>
    <row r="290" spans="1:21" ht="12.75">
      <c r="A290" s="7">
        <v>263</v>
      </c>
      <c r="B290" s="7" t="s">
        <v>13</v>
      </c>
      <c r="C290" s="30" t="s">
        <v>149</v>
      </c>
      <c r="D290" s="16" t="s">
        <v>908</v>
      </c>
      <c r="E290" s="9">
        <v>0.3347222222222222</v>
      </c>
      <c r="F290" s="16"/>
      <c r="G290" s="16"/>
      <c r="J290" s="32">
        <v>41496.69383101852</v>
      </c>
      <c r="K290" s="8" t="s">
        <v>514</v>
      </c>
      <c r="L290" s="7" t="str">
        <f>IF(($B290="Walker")*(K290="Retired"),"WR","")</f>
        <v>WR</v>
      </c>
      <c r="M290" s="7">
        <f>IF(($B290="Walker")*(K290&lt;&gt;"Retired")*(K290&lt;&gt;""),"WF","")</f>
      </c>
      <c r="N290" s="7">
        <f>IF(($B290="Walker")*(K290&lt;&gt;"Retired")*(K290=""),"WO","")</f>
      </c>
      <c r="O290" s="7" t="str">
        <f>IF(($B290="Walker"),"W","")</f>
        <v>W</v>
      </c>
      <c r="P290" s="7">
        <f>IF(($B290="Runner")*(K290="Retired"),"RR","")</f>
      </c>
      <c r="Q290" s="7">
        <f>IF(($B290="Runner")*(K290&lt;&gt;"Retired")*(K290&lt;&gt;""),"RF","")</f>
      </c>
      <c r="R290" s="7">
        <f>IF(($B290="Runner")*(K290&lt;&gt;"Retired")*(K290=""),"RO","")</f>
      </c>
      <c r="S290" s="7">
        <f>IF(($B290="Runner"),"R","")</f>
      </c>
      <c r="U290" s="6"/>
    </row>
    <row r="291" spans="1:21" ht="12.75">
      <c r="A291" s="7">
        <v>264</v>
      </c>
      <c r="B291" s="7" t="s">
        <v>13</v>
      </c>
      <c r="C291" s="30" t="s">
        <v>909</v>
      </c>
      <c r="D291" s="16" t="s">
        <v>910</v>
      </c>
      <c r="E291" s="9">
        <v>0.3347222222222222</v>
      </c>
      <c r="F291" s="16"/>
      <c r="G291" s="16"/>
      <c r="J291" s="32">
        <v>41496.69388888889</v>
      </c>
      <c r="K291" s="8" t="s">
        <v>514</v>
      </c>
      <c r="L291" s="7" t="str">
        <f>IF(($B291="Walker")*(K291="Retired"),"WR","")</f>
        <v>WR</v>
      </c>
      <c r="M291" s="7">
        <f>IF(($B291="Walker")*(K291&lt;&gt;"Retired")*(K291&lt;&gt;""),"WF","")</f>
      </c>
      <c r="N291" s="7">
        <f>IF(($B291="Walker")*(K291&lt;&gt;"Retired")*(K291=""),"WO","")</f>
      </c>
      <c r="O291" s="7" t="str">
        <f>IF(($B291="Walker"),"W","")</f>
        <v>W</v>
      </c>
      <c r="P291" s="7">
        <f>IF(($B291="Runner")*(K291="Retired"),"RR","")</f>
      </c>
      <c r="Q291" s="7">
        <f>IF(($B291="Runner")*(K291&lt;&gt;"Retired")*(K291&lt;&gt;""),"RF","")</f>
      </c>
      <c r="R291" s="7">
        <f>IF(($B291="Runner")*(K291&lt;&gt;"Retired")*(K291=""),"RO","")</f>
      </c>
      <c r="S291" s="7">
        <f>IF(($B291="Runner"),"R","")</f>
      </c>
      <c r="U291" s="6"/>
    </row>
    <row r="292" spans="1:21" ht="12.75">
      <c r="A292" s="7">
        <v>275</v>
      </c>
      <c r="B292" s="7" t="s">
        <v>13</v>
      </c>
      <c r="C292" s="30" t="s">
        <v>9</v>
      </c>
      <c r="D292" s="16" t="s">
        <v>213</v>
      </c>
      <c r="E292" s="9">
        <v>0.36180555555555555</v>
      </c>
      <c r="F292" s="16"/>
      <c r="G292" s="16"/>
      <c r="J292" s="32">
        <v>41496.750601851854</v>
      </c>
      <c r="K292" s="8" t="s">
        <v>514</v>
      </c>
      <c r="L292" s="7" t="str">
        <f>IF(($B292="Walker")*(K292="Retired"),"WR","")</f>
        <v>WR</v>
      </c>
      <c r="M292" s="7">
        <f>IF(($B292="Walker")*(K292&lt;&gt;"Retired")*(K292&lt;&gt;""),"WF","")</f>
      </c>
      <c r="N292" s="7">
        <f>IF(($B292="Walker")*(K292&lt;&gt;"Retired")*(K292=""),"WO","")</f>
      </c>
      <c r="O292" s="7" t="str">
        <f>IF(($B292="Walker"),"W","")</f>
        <v>W</v>
      </c>
      <c r="P292" s="7">
        <f>IF(($B292="Runner")*(K292="Retired"),"RR","")</f>
      </c>
      <c r="Q292" s="7">
        <f>IF(($B292="Runner")*(K292&lt;&gt;"Retired")*(K292&lt;&gt;""),"RF","")</f>
      </c>
      <c r="R292" s="7">
        <f>IF(($B292="Runner")*(K292&lt;&gt;"Retired")*(K292=""),"RO","")</f>
      </c>
      <c r="S292" s="7">
        <f>IF(($B292="Runner"),"R","")</f>
      </c>
      <c r="U292" s="6"/>
    </row>
    <row r="293" spans="1:21" ht="12.75">
      <c r="A293" s="7">
        <v>277</v>
      </c>
      <c r="B293" s="7" t="s">
        <v>13</v>
      </c>
      <c r="C293" s="30" t="s">
        <v>915</v>
      </c>
      <c r="D293" s="16" t="s">
        <v>914</v>
      </c>
      <c r="E293" s="9">
        <v>0.36180555555555555</v>
      </c>
      <c r="F293" s="16"/>
      <c r="G293" s="16"/>
      <c r="J293" s="32">
        <v>41496.71673611111</v>
      </c>
      <c r="K293" s="8" t="s">
        <v>514</v>
      </c>
      <c r="L293" s="7" t="str">
        <f>IF(($B293="Walker")*(K293="Retired"),"WR","")</f>
        <v>WR</v>
      </c>
      <c r="M293" s="7">
        <f>IF(($B293="Walker")*(K293&lt;&gt;"Retired")*(K293&lt;&gt;""),"WF","")</f>
      </c>
      <c r="N293" s="7">
        <f>IF(($B293="Walker")*(K293&lt;&gt;"Retired")*(K293=""),"WO","")</f>
      </c>
      <c r="O293" s="7" t="str">
        <f>IF(($B293="Walker"),"W","")</f>
        <v>W</v>
      </c>
      <c r="P293" s="7">
        <f>IF(($B293="Runner")*(K293="Retired"),"RR","")</f>
      </c>
      <c r="Q293" s="7">
        <f>IF(($B293="Runner")*(K293&lt;&gt;"Retired")*(K293&lt;&gt;""),"RF","")</f>
      </c>
      <c r="R293" s="7">
        <f>IF(($B293="Runner")*(K293&lt;&gt;"Retired")*(K293=""),"RO","")</f>
      </c>
      <c r="S293" s="7">
        <f>IF(($B293="Runner"),"R","")</f>
      </c>
      <c r="U293" s="6"/>
    </row>
    <row r="294" spans="1:21" ht="12.75">
      <c r="A294" s="7">
        <v>278</v>
      </c>
      <c r="B294" s="7" t="s">
        <v>13</v>
      </c>
      <c r="C294" s="30" t="s">
        <v>260</v>
      </c>
      <c r="D294" s="16" t="s">
        <v>916</v>
      </c>
      <c r="E294" s="9">
        <v>0.36180555555555555</v>
      </c>
      <c r="F294" s="16"/>
      <c r="G294" s="16"/>
      <c r="J294" s="32">
        <v>41496.71600694444</v>
      </c>
      <c r="K294" s="8" t="s">
        <v>514</v>
      </c>
      <c r="L294" s="7" t="str">
        <f>IF(($B294="Walker")*(K294="Retired"),"WR","")</f>
        <v>WR</v>
      </c>
      <c r="M294" s="7">
        <f>IF(($B294="Walker")*(K294&lt;&gt;"Retired")*(K294&lt;&gt;""),"WF","")</f>
      </c>
      <c r="N294" s="7">
        <f>IF(($B294="Walker")*(K294&lt;&gt;"Retired")*(K294=""),"WO","")</f>
      </c>
      <c r="O294" s="7" t="str">
        <f>IF(($B294="Walker"),"W","")</f>
        <v>W</v>
      </c>
      <c r="P294" s="7">
        <f>IF(($B294="Runner")*(K294="Retired"),"RR","")</f>
      </c>
      <c r="Q294" s="7">
        <f>IF(($B294="Runner")*(K294&lt;&gt;"Retired")*(K294&lt;&gt;""),"RF","")</f>
      </c>
      <c r="R294" s="7">
        <f>IF(($B294="Runner")*(K294&lt;&gt;"Retired")*(K294=""),"RO","")</f>
      </c>
      <c r="S294" s="7">
        <f>IF(($B294="Runner"),"R","")</f>
      </c>
      <c r="U294" s="6"/>
    </row>
    <row r="295" spans="1:21" ht="12.75">
      <c r="A295" s="7">
        <v>281</v>
      </c>
      <c r="B295" s="7" t="s">
        <v>13</v>
      </c>
      <c r="C295" s="30" t="s">
        <v>62</v>
      </c>
      <c r="D295" s="16" t="s">
        <v>213</v>
      </c>
      <c r="E295" s="9">
        <v>0.36180555555555555</v>
      </c>
      <c r="F295" s="16"/>
      <c r="G295" s="16"/>
      <c r="J295" s="32">
        <v>41496.75109953704</v>
      </c>
      <c r="K295" s="8" t="s">
        <v>514</v>
      </c>
      <c r="L295" s="7" t="str">
        <f>IF(($B295="Walker")*(K295="Retired"),"WR","")</f>
        <v>WR</v>
      </c>
      <c r="M295" s="7">
        <f>IF(($B295="Walker")*(K295&lt;&gt;"Retired")*(K295&lt;&gt;""),"WF","")</f>
      </c>
      <c r="N295" s="7">
        <f>IF(($B295="Walker")*(K295&lt;&gt;"Retired")*(K295=""),"WO","")</f>
      </c>
      <c r="O295" s="7" t="str">
        <f>IF(($B295="Walker"),"W","")</f>
        <v>W</v>
      </c>
      <c r="P295" s="7">
        <f>IF(($B295="Runner")*(K295="Retired"),"RR","")</f>
      </c>
      <c r="Q295" s="7">
        <f>IF(($B295="Runner")*(K295&lt;&gt;"Retired")*(K295&lt;&gt;""),"RF","")</f>
      </c>
      <c r="R295" s="7">
        <f>IF(($B295="Runner")*(K295&lt;&gt;"Retired")*(K295=""),"RO","")</f>
      </c>
      <c r="S295" s="7">
        <f>IF(($B295="Runner"),"R","")</f>
      </c>
      <c r="U295" s="6"/>
    </row>
    <row r="296" spans="1:21" ht="12.75">
      <c r="A296" s="26">
        <v>293</v>
      </c>
      <c r="B296" s="26" t="s">
        <v>13</v>
      </c>
      <c r="C296" s="30" t="s">
        <v>702</v>
      </c>
      <c r="D296" s="30" t="s">
        <v>212</v>
      </c>
      <c r="E296" s="9">
        <v>0.3611111111111111</v>
      </c>
      <c r="F296" s="27"/>
      <c r="G296" s="27"/>
      <c r="H296" s="27"/>
      <c r="I296" s="27"/>
      <c r="J296" s="35">
        <v>41496.85606481481</v>
      </c>
      <c r="K296" s="28" t="s">
        <v>514</v>
      </c>
      <c r="L296" s="7" t="str">
        <f>IF(($B296="Walker")*(K296="Retired"),"WR","")</f>
        <v>WR</v>
      </c>
      <c r="M296" s="7">
        <f>IF(($B296="Walker")*(K296&lt;&gt;"Retired")*(K296&lt;&gt;""),"WF","")</f>
      </c>
      <c r="N296" s="7">
        <f>IF(($B296="Walker")*(K296&lt;&gt;"Retired")*(K296=""),"WO","")</f>
      </c>
      <c r="O296" s="7" t="str">
        <f>IF(($B296="Walker"),"W","")</f>
        <v>W</v>
      </c>
      <c r="P296" s="7">
        <f>IF(($B296="Runner")*(K296="Retired"),"RR","")</f>
      </c>
      <c r="Q296" s="7">
        <f>IF(($B296="Runner")*(K296&lt;&gt;"Retired")*(K296&lt;&gt;""),"RF","")</f>
      </c>
      <c r="R296" s="7">
        <f>IF(($B296="Runner")*(K296&lt;&gt;"Retired")*(K296=""),"RO","")</f>
      </c>
      <c r="S296" s="7">
        <f>IF(($B296="Runner"),"R","")</f>
      </c>
      <c r="U296" s="6"/>
    </row>
    <row r="297" spans="1:21" ht="12.75">
      <c r="A297" s="26">
        <v>294</v>
      </c>
      <c r="B297" s="26" t="s">
        <v>13</v>
      </c>
      <c r="C297" s="30" t="s">
        <v>793</v>
      </c>
      <c r="D297" s="30" t="s">
        <v>212</v>
      </c>
      <c r="E297" s="9">
        <v>0.3611111111111111</v>
      </c>
      <c r="F297" s="27"/>
      <c r="G297" s="27"/>
      <c r="H297" s="27"/>
      <c r="I297" s="27"/>
      <c r="J297" s="35">
        <v>41496.72383101852</v>
      </c>
      <c r="K297" s="28" t="s">
        <v>514</v>
      </c>
      <c r="L297" s="7" t="str">
        <f>IF(($B297="Walker")*(K297="Retired"),"WR","")</f>
        <v>WR</v>
      </c>
      <c r="M297" s="7">
        <f>IF(($B297="Walker")*(K297&lt;&gt;"Retired")*(K297&lt;&gt;""),"WF","")</f>
      </c>
      <c r="N297" s="7">
        <f>IF(($B297="Walker")*(K297&lt;&gt;"Retired")*(K297=""),"WO","")</f>
      </c>
      <c r="O297" s="7" t="str">
        <f>IF(($B297="Walker"),"W","")</f>
        <v>W</v>
      </c>
      <c r="P297" s="7">
        <f>IF(($B297="Runner")*(K297="Retired"),"RR","")</f>
      </c>
      <c r="Q297" s="7">
        <f>IF(($B297="Runner")*(K297&lt;&gt;"Retired")*(K297&lt;&gt;""),"RF","")</f>
      </c>
      <c r="R297" s="7">
        <f>IF(($B297="Runner")*(K297&lt;&gt;"Retired")*(K297=""),"RO","")</f>
      </c>
      <c r="S297" s="7">
        <f>IF(($B297="Runner"),"R","")</f>
      </c>
      <c r="U297" s="6"/>
    </row>
    <row r="298" spans="1:21" ht="12.75">
      <c r="A298" s="26">
        <v>295</v>
      </c>
      <c r="B298" s="26" t="s">
        <v>13</v>
      </c>
      <c r="C298" s="30" t="s">
        <v>864</v>
      </c>
      <c r="D298" s="30" t="s">
        <v>921</v>
      </c>
      <c r="E298" s="9">
        <v>0.3611111111111111</v>
      </c>
      <c r="F298" s="27"/>
      <c r="G298" s="27"/>
      <c r="H298" s="27"/>
      <c r="I298" s="27"/>
      <c r="J298" s="35">
        <v>41496.85649305556</v>
      </c>
      <c r="K298" s="28" t="s">
        <v>514</v>
      </c>
      <c r="L298" s="7" t="str">
        <f>IF(($B298="Walker")*(K298="Retired"),"WR","")</f>
        <v>WR</v>
      </c>
      <c r="M298" s="7">
        <f>IF(($B298="Walker")*(K298&lt;&gt;"Retired")*(K298&lt;&gt;""),"WF","")</f>
      </c>
      <c r="N298" s="7">
        <f>IF(($B298="Walker")*(K298&lt;&gt;"Retired")*(K298=""),"WO","")</f>
      </c>
      <c r="O298" s="7" t="str">
        <f>IF(($B298="Walker"),"W","")</f>
        <v>W</v>
      </c>
      <c r="P298" s="7">
        <f>IF(($B298="Runner")*(K298="Retired"),"RR","")</f>
      </c>
      <c r="Q298" s="7">
        <f>IF(($B298="Runner")*(K298&lt;&gt;"Retired")*(K298&lt;&gt;""),"RF","")</f>
      </c>
      <c r="R298" s="7">
        <f>IF(($B298="Runner")*(K298&lt;&gt;"Retired")*(K298=""),"RO","")</f>
      </c>
      <c r="S298" s="7">
        <f>IF(($B298="Runner"),"R","")</f>
      </c>
      <c r="U298" s="6"/>
    </row>
    <row r="299" spans="1:21" ht="12.75">
      <c r="A299" s="26">
        <v>296</v>
      </c>
      <c r="B299" s="26" t="s">
        <v>13</v>
      </c>
      <c r="C299" s="30" t="s">
        <v>66</v>
      </c>
      <c r="D299" s="30" t="s">
        <v>623</v>
      </c>
      <c r="E299" s="9">
        <v>0.3611111111111111</v>
      </c>
      <c r="F299" s="27"/>
      <c r="G299" s="27"/>
      <c r="H299" s="27"/>
      <c r="I299" s="27"/>
      <c r="J299" s="35">
        <v>41496.85633101852</v>
      </c>
      <c r="K299" s="28" t="s">
        <v>514</v>
      </c>
      <c r="L299" s="7" t="str">
        <f>IF(($B299="Walker")*(K299="Retired"),"WR","")</f>
        <v>WR</v>
      </c>
      <c r="M299" s="7">
        <f>IF(($B299="Walker")*(K299&lt;&gt;"Retired")*(K299&lt;&gt;""),"WF","")</f>
      </c>
      <c r="N299" s="7">
        <f>IF(($B299="Walker")*(K299&lt;&gt;"Retired")*(K299=""),"WO","")</f>
      </c>
      <c r="O299" s="7" t="str">
        <f>IF(($B299="Walker"),"W","")</f>
        <v>W</v>
      </c>
      <c r="P299" s="7">
        <f>IF(($B299="Runner")*(K299="Retired"),"RR","")</f>
      </c>
      <c r="Q299" s="7">
        <f>IF(($B299="Runner")*(K299&lt;&gt;"Retired")*(K299&lt;&gt;""),"RF","")</f>
      </c>
      <c r="R299" s="7">
        <f>IF(($B299="Runner")*(K299&lt;&gt;"Retired")*(K299=""),"RO","")</f>
      </c>
      <c r="S299" s="7">
        <f>IF(($B299="Runner"),"R","")</f>
      </c>
      <c r="U299" s="6"/>
    </row>
    <row r="300" spans="1:21" ht="12.75">
      <c r="A300" s="7">
        <v>301</v>
      </c>
      <c r="B300" s="7" t="s">
        <v>13</v>
      </c>
      <c r="C300" s="30" t="s">
        <v>117</v>
      </c>
      <c r="D300" s="30" t="s">
        <v>925</v>
      </c>
      <c r="E300" s="9">
        <v>0.3736111111111111</v>
      </c>
      <c r="G300" s="16"/>
      <c r="J300" s="32">
        <v>41496.69032407407</v>
      </c>
      <c r="K300" s="8" t="s">
        <v>514</v>
      </c>
      <c r="L300" s="7" t="str">
        <f>IF(($B300="Walker")*(K300="Retired"),"WR","")</f>
        <v>WR</v>
      </c>
      <c r="M300" s="7">
        <f>IF(($B300="Walker")*(K300&lt;&gt;"Retired")*(K300&lt;&gt;""),"WF","")</f>
      </c>
      <c r="N300" s="7">
        <f>IF(($B300="Walker")*(K300&lt;&gt;"Retired")*(K300=""),"WO","")</f>
      </c>
      <c r="O300" s="7" t="str">
        <f>IF(($B300="Walker"),"W","")</f>
        <v>W</v>
      </c>
      <c r="P300" s="7">
        <f>IF(($B300="Runner")*(K300="Retired"),"RR","")</f>
      </c>
      <c r="Q300" s="7">
        <f>IF(($B300="Runner")*(K300&lt;&gt;"Retired")*(K300&lt;&gt;""),"RF","")</f>
      </c>
      <c r="R300" s="7">
        <f>IF(($B300="Runner")*(K300&lt;&gt;"Retired")*(K300=""),"RO","")</f>
      </c>
      <c r="S300" s="7">
        <f>IF(($B300="Runner"),"R","")</f>
      </c>
      <c r="U300" s="6"/>
    </row>
    <row r="301" spans="1:21" ht="12.75">
      <c r="A301" s="7">
        <v>302</v>
      </c>
      <c r="B301" s="7" t="s">
        <v>13</v>
      </c>
      <c r="C301" s="30" t="s">
        <v>926</v>
      </c>
      <c r="D301" s="30" t="s">
        <v>927</v>
      </c>
      <c r="E301" s="9">
        <v>0.3736111111111111</v>
      </c>
      <c r="G301" s="16"/>
      <c r="J301" s="32">
        <v>41496.716145833336</v>
      </c>
      <c r="K301" s="8" t="s">
        <v>514</v>
      </c>
      <c r="L301" s="7" t="str">
        <f>IF(($B301="Walker")*(K301="Retired"),"WR","")</f>
        <v>WR</v>
      </c>
      <c r="M301" s="7">
        <f>IF(($B301="Walker")*(K301&lt;&gt;"Retired")*(K301&lt;&gt;""),"WF","")</f>
      </c>
      <c r="N301" s="7">
        <f>IF(($B301="Walker")*(K301&lt;&gt;"Retired")*(K301=""),"WO","")</f>
      </c>
      <c r="O301" s="7" t="str">
        <f>IF(($B301="Walker"),"W","")</f>
        <v>W</v>
      </c>
      <c r="P301" s="7">
        <f>IF(($B301="Runner")*(K301="Retired"),"RR","")</f>
      </c>
      <c r="Q301" s="7">
        <f>IF(($B301="Runner")*(K301&lt;&gt;"Retired")*(K301&lt;&gt;""),"RF","")</f>
      </c>
      <c r="R301" s="7">
        <f>IF(($B301="Runner")*(K301&lt;&gt;"Retired")*(K301=""),"RO","")</f>
      </c>
      <c r="S301" s="7">
        <f>IF(($B301="Runner"),"R","")</f>
      </c>
      <c r="U301" s="6"/>
    </row>
  </sheetData>
  <sheetProtection/>
  <autoFilter ref="A1:U301"/>
  <printOptions gridLines="1"/>
  <pageMargins left="0.7480314960629921" right="0.7480314960629921" top="0.3937007874015748" bottom="0.5905511811023623" header="0.31496062992125984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&amp;N&amp;RPrinted on: &amp;D at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5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7.8515625" style="7" customWidth="1"/>
    <col min="2" max="2" width="8.8515625" style="7" customWidth="1"/>
    <col min="3" max="3" width="10.7109375" style="6" bestFit="1" customWidth="1"/>
    <col min="4" max="4" width="11.28125" style="6" bestFit="1" customWidth="1"/>
    <col min="5" max="5" width="10.421875" style="9" bestFit="1" customWidth="1"/>
    <col min="6" max="6" width="17.28125" style="6" customWidth="1"/>
    <col min="7" max="7" width="10.421875" style="6" customWidth="1"/>
    <col min="8" max="8" width="13.28125" style="6" hidden="1" customWidth="1"/>
    <col min="9" max="9" width="0" style="6" hidden="1" customWidth="1"/>
    <col min="10" max="10" width="15.421875" style="23" customWidth="1"/>
    <col min="11" max="11" width="13.00390625" style="8" bestFit="1" customWidth="1"/>
    <col min="12" max="12" width="7.8515625" style="7" bestFit="1" customWidth="1"/>
    <col min="13" max="13" width="8.00390625" style="7" customWidth="1"/>
    <col min="14" max="14" width="7.8515625" style="7" customWidth="1"/>
    <col min="15" max="15" width="7.8515625" style="7" bestFit="1" customWidth="1"/>
    <col min="16" max="19" width="8.00390625" style="7" customWidth="1"/>
    <col min="21" max="16384" width="9.140625" style="6" customWidth="1"/>
  </cols>
  <sheetData>
    <row r="1" spans="1:21" ht="40.5" customHeight="1">
      <c r="A1" s="12" t="s">
        <v>136</v>
      </c>
      <c r="B1" s="12" t="s">
        <v>31</v>
      </c>
      <c r="C1" s="12" t="s">
        <v>0</v>
      </c>
      <c r="D1" s="12" t="s">
        <v>1</v>
      </c>
      <c r="E1" s="20" t="s">
        <v>2</v>
      </c>
      <c r="F1" s="12" t="s">
        <v>17</v>
      </c>
      <c r="G1" s="12" t="s">
        <v>18</v>
      </c>
      <c r="H1" s="12" t="s">
        <v>3</v>
      </c>
      <c r="I1" s="12"/>
      <c r="J1" s="22" t="s">
        <v>26</v>
      </c>
      <c r="K1" s="13" t="s">
        <v>27</v>
      </c>
      <c r="L1" s="10" t="s">
        <v>32</v>
      </c>
      <c r="M1" s="10" t="s">
        <v>34</v>
      </c>
      <c r="N1" s="10" t="s">
        <v>29</v>
      </c>
      <c r="O1" s="10" t="s">
        <v>33</v>
      </c>
      <c r="P1" s="11" t="s">
        <v>35</v>
      </c>
      <c r="Q1" s="11" t="s">
        <v>36</v>
      </c>
      <c r="R1" s="11" t="s">
        <v>30</v>
      </c>
      <c r="S1" s="11" t="s">
        <v>37</v>
      </c>
      <c r="T1" s="12" t="s">
        <v>135</v>
      </c>
      <c r="U1"/>
    </row>
    <row r="2" spans="1:21" ht="12.75">
      <c r="A2" s="3"/>
      <c r="B2" s="3"/>
      <c r="C2" s="4"/>
      <c r="D2" s="4"/>
      <c r="E2" s="21"/>
      <c r="F2" s="4"/>
      <c r="G2" s="4"/>
      <c r="H2" s="4"/>
      <c r="I2" s="4"/>
      <c r="J2" s="24"/>
      <c r="K2" s="5"/>
      <c r="L2" s="14">
        <f>COUNTIF(L4:L56,"WR")</f>
        <v>0</v>
      </c>
      <c r="M2" s="14">
        <f>COUNTIF(M4:M56,"WF")</f>
        <v>0</v>
      </c>
      <c r="N2" s="14">
        <f>COUNTIF(N4:N56,"WO")</f>
        <v>0</v>
      </c>
      <c r="O2" s="14">
        <f>COUNTIF(O4:O56,"W")</f>
        <v>0</v>
      </c>
      <c r="P2" s="15">
        <f>COUNTIF(P4:P56,"RR")</f>
        <v>0</v>
      </c>
      <c r="Q2" s="15">
        <f>COUNTIF(Q4:Q56,"RF")</f>
        <v>53</v>
      </c>
      <c r="R2" s="15">
        <f>COUNTIF(R4:R56,"RO")</f>
        <v>0</v>
      </c>
      <c r="S2" s="15">
        <f>COUNTIF(S4:S56,"R")</f>
        <v>53</v>
      </c>
      <c r="T2" s="19">
        <f>MIN(K:K)</f>
        <v>0.16898148148148148</v>
      </c>
      <c r="U2" s="18"/>
    </row>
    <row r="3" spans="1:21" ht="12.75">
      <c r="A3" s="3"/>
      <c r="B3" s="3"/>
      <c r="C3" s="4"/>
      <c r="D3" s="4"/>
      <c r="E3" s="21"/>
      <c r="F3" s="4"/>
      <c r="G3" s="4"/>
      <c r="H3" s="4"/>
      <c r="I3" s="4"/>
      <c r="J3" s="24"/>
      <c r="K3" s="5"/>
      <c r="L3" s="14"/>
      <c r="M3" s="14"/>
      <c r="N3" s="14"/>
      <c r="O3" s="14"/>
      <c r="P3" s="15"/>
      <c r="Q3" s="15"/>
      <c r="R3" s="15"/>
      <c r="S3" s="15"/>
      <c r="T3" s="19"/>
      <c r="U3" s="18"/>
    </row>
    <row r="4" spans="1:19" ht="12.75">
      <c r="A4" s="7">
        <v>345</v>
      </c>
      <c r="B4" s="7" t="s">
        <v>226</v>
      </c>
      <c r="C4" s="30" t="s">
        <v>62</v>
      </c>
      <c r="D4" s="30" t="s">
        <v>741</v>
      </c>
      <c r="E4" s="9">
        <v>0.4201388888888889</v>
      </c>
      <c r="F4" s="16"/>
      <c r="G4" s="16" t="s">
        <v>229</v>
      </c>
      <c r="J4" s="32">
        <v>41125.58912037037</v>
      </c>
      <c r="K4" s="8">
        <v>0.16898148148148148</v>
      </c>
      <c r="L4" s="7">
        <f aca="true" t="shared" si="0" ref="L4:L56">IF(($B4="Walker")*(K4="Retired"),"WR","")</f>
      </c>
      <c r="M4" s="7">
        <f aca="true" t="shared" si="1" ref="M4:M56">IF(($B4="Walker")*(K4&lt;&gt;"Retired")*(K4&lt;&gt;""),"WF","")</f>
      </c>
      <c r="N4" s="7">
        <f aca="true" t="shared" si="2" ref="N4:N56">IF(($B4="Walker")*(K4&lt;&gt;"Retired")*(K4=""),"WO","")</f>
      </c>
      <c r="O4" s="7">
        <f aca="true" t="shared" si="3" ref="O4:O56">IF(($B4="Walker"),"W","")</f>
      </c>
      <c r="P4" s="7">
        <f aca="true" t="shared" si="4" ref="P4:P56">IF(($B4="Runner")*(K4="Retired"),"RR","")</f>
      </c>
      <c r="Q4" s="7" t="str">
        <f aca="true" t="shared" si="5" ref="Q4:Q56">IF(($B4="Runner")*(K4&lt;&gt;"Retired")*(K4&lt;&gt;""),"RF","")</f>
        <v>RF</v>
      </c>
      <c r="R4" s="7">
        <f aca="true" t="shared" si="6" ref="R4:R56">IF(($B4="Runner")*(K4&lt;&gt;"Retired")*(K4=""),"RO","")</f>
      </c>
      <c r="S4" s="7" t="str">
        <f aca="true" t="shared" si="7" ref="S4:S56">IF(($B4="Runner"),"R","")</f>
        <v>R</v>
      </c>
    </row>
    <row r="5" spans="1:19" ht="12.75">
      <c r="A5" s="7">
        <v>367</v>
      </c>
      <c r="B5" s="7" t="s">
        <v>226</v>
      </c>
      <c r="C5" s="30" t="s">
        <v>16</v>
      </c>
      <c r="D5" s="30" t="s">
        <v>252</v>
      </c>
      <c r="E5" s="9">
        <v>0.4201388888888889</v>
      </c>
      <c r="G5" s="16" t="s">
        <v>229</v>
      </c>
      <c r="J5" s="32">
        <v>41125.5984837963</v>
      </c>
      <c r="K5" s="8">
        <v>41125.177708333336</v>
      </c>
      <c r="L5" s="7">
        <f t="shared" si="0"/>
      </c>
      <c r="M5" s="7">
        <f t="shared" si="1"/>
      </c>
      <c r="N5" s="7">
        <f t="shared" si="2"/>
      </c>
      <c r="O5" s="7">
        <f t="shared" si="3"/>
      </c>
      <c r="P5" s="7">
        <f t="shared" si="4"/>
      </c>
      <c r="Q5" s="7" t="str">
        <f t="shared" si="5"/>
        <v>RF</v>
      </c>
      <c r="R5" s="7">
        <f t="shared" si="6"/>
      </c>
      <c r="S5" s="7" t="str">
        <f t="shared" si="7"/>
        <v>R</v>
      </c>
    </row>
    <row r="6" spans="1:19" ht="12.75">
      <c r="A6" s="26">
        <v>361</v>
      </c>
      <c r="B6" s="7" t="s">
        <v>226</v>
      </c>
      <c r="C6" s="30" t="s">
        <v>230</v>
      </c>
      <c r="D6" s="30" t="s">
        <v>42</v>
      </c>
      <c r="E6" s="9">
        <v>0.4201388888888889</v>
      </c>
      <c r="G6" s="16" t="s">
        <v>231</v>
      </c>
      <c r="J6" s="32">
        <v>41125.61232638889</v>
      </c>
      <c r="K6" s="8">
        <v>41125.1921875</v>
      </c>
      <c r="L6" s="7">
        <f t="shared" si="0"/>
      </c>
      <c r="M6" s="7">
        <f t="shared" si="1"/>
      </c>
      <c r="N6" s="7">
        <f t="shared" si="2"/>
      </c>
      <c r="O6" s="7">
        <f t="shared" si="3"/>
      </c>
      <c r="P6" s="7">
        <f t="shared" si="4"/>
      </c>
      <c r="Q6" s="7" t="str">
        <f t="shared" si="5"/>
        <v>RF</v>
      </c>
      <c r="R6" s="7">
        <f t="shared" si="6"/>
      </c>
      <c r="S6" s="7" t="str">
        <f t="shared" si="7"/>
        <v>R</v>
      </c>
    </row>
    <row r="7" spans="1:19" ht="12.75">
      <c r="A7" s="26">
        <v>379</v>
      </c>
      <c r="B7" s="7" t="s">
        <v>226</v>
      </c>
      <c r="C7" s="30" t="s">
        <v>105</v>
      </c>
      <c r="D7" s="30" t="s">
        <v>270</v>
      </c>
      <c r="E7" s="9">
        <v>0.4201388888888889</v>
      </c>
      <c r="G7" s="16" t="s">
        <v>229</v>
      </c>
      <c r="J7" s="32">
        <v>41125.61565972222</v>
      </c>
      <c r="K7" s="8">
        <v>41125.19552083333</v>
      </c>
      <c r="L7" s="7">
        <f t="shared" si="0"/>
      </c>
      <c r="M7" s="7">
        <f t="shared" si="1"/>
      </c>
      <c r="N7" s="7">
        <f t="shared" si="2"/>
      </c>
      <c r="O7" s="7">
        <f t="shared" si="3"/>
      </c>
      <c r="P7" s="7">
        <f t="shared" si="4"/>
      </c>
      <c r="Q7" s="7" t="str">
        <f t="shared" si="5"/>
        <v>RF</v>
      </c>
      <c r="R7" s="7">
        <f t="shared" si="6"/>
      </c>
      <c r="S7" s="7" t="str">
        <f t="shared" si="7"/>
        <v>R</v>
      </c>
    </row>
    <row r="8" spans="1:19" ht="12.75">
      <c r="A8" s="26">
        <v>355</v>
      </c>
      <c r="B8" s="7" t="s">
        <v>226</v>
      </c>
      <c r="C8" s="30" t="s">
        <v>266</v>
      </c>
      <c r="D8" s="30" t="s">
        <v>267</v>
      </c>
      <c r="E8" s="9">
        <v>0.4201388888888889</v>
      </c>
      <c r="G8" s="16" t="s">
        <v>231</v>
      </c>
      <c r="J8" s="32">
        <v>41125.61869212963</v>
      </c>
      <c r="K8" s="8">
        <v>41125.19855324074</v>
      </c>
      <c r="L8" s="7">
        <f t="shared" si="0"/>
      </c>
      <c r="M8" s="7">
        <f t="shared" si="1"/>
      </c>
      <c r="N8" s="7">
        <f t="shared" si="2"/>
      </c>
      <c r="O8" s="7">
        <f t="shared" si="3"/>
      </c>
      <c r="P8" s="7">
        <f t="shared" si="4"/>
      </c>
      <c r="Q8" s="7" t="str">
        <f t="shared" si="5"/>
        <v>RF</v>
      </c>
      <c r="R8" s="7">
        <f t="shared" si="6"/>
      </c>
      <c r="S8" s="7" t="str">
        <f t="shared" si="7"/>
        <v>R</v>
      </c>
    </row>
    <row r="9" spans="1:19" ht="12.75">
      <c r="A9" s="26">
        <v>373</v>
      </c>
      <c r="B9" s="7" t="s">
        <v>226</v>
      </c>
      <c r="C9" s="30" t="s">
        <v>257</v>
      </c>
      <c r="D9" s="30" t="s">
        <v>258</v>
      </c>
      <c r="E9" s="9">
        <v>0.4201388888888889</v>
      </c>
      <c r="G9" s="16" t="s">
        <v>231</v>
      </c>
      <c r="J9" s="32">
        <v>41125.62459490741</v>
      </c>
      <c r="K9" s="8">
        <v>41125.20445601852</v>
      </c>
      <c r="L9" s="7">
        <f t="shared" si="0"/>
      </c>
      <c r="M9" s="7">
        <f t="shared" si="1"/>
      </c>
      <c r="N9" s="7">
        <f t="shared" si="2"/>
      </c>
      <c r="O9" s="7">
        <f t="shared" si="3"/>
      </c>
      <c r="P9" s="7">
        <f t="shared" si="4"/>
      </c>
      <c r="Q9" s="7" t="str">
        <f t="shared" si="5"/>
        <v>RF</v>
      </c>
      <c r="R9" s="7">
        <f t="shared" si="6"/>
      </c>
      <c r="S9" s="7" t="str">
        <f t="shared" si="7"/>
        <v>R</v>
      </c>
    </row>
    <row r="10" spans="1:19" ht="12.75">
      <c r="A10" s="7">
        <v>343</v>
      </c>
      <c r="B10" s="7" t="s">
        <v>226</v>
      </c>
      <c r="C10" s="30" t="s">
        <v>740</v>
      </c>
      <c r="D10" s="30" t="s">
        <v>493</v>
      </c>
      <c r="E10" s="9">
        <v>0.4201388888888889</v>
      </c>
      <c r="F10" s="16"/>
      <c r="G10" s="16" t="s">
        <v>246</v>
      </c>
      <c r="J10" s="32">
        <v>41125.62578703704</v>
      </c>
      <c r="K10" s="8">
        <v>41125.20564814815</v>
      </c>
      <c r="L10" s="7">
        <f t="shared" si="0"/>
      </c>
      <c r="M10" s="7">
        <f t="shared" si="1"/>
      </c>
      <c r="N10" s="7">
        <f t="shared" si="2"/>
      </c>
      <c r="O10" s="7">
        <f t="shared" si="3"/>
      </c>
      <c r="P10" s="7">
        <f t="shared" si="4"/>
      </c>
      <c r="Q10" s="7" t="str">
        <f t="shared" si="5"/>
        <v>RF</v>
      </c>
      <c r="R10" s="7">
        <f t="shared" si="6"/>
      </c>
      <c r="S10" s="7" t="str">
        <f t="shared" si="7"/>
        <v>R</v>
      </c>
    </row>
    <row r="11" spans="1:19" ht="12.75">
      <c r="A11" s="26">
        <v>376</v>
      </c>
      <c r="B11" s="7" t="s">
        <v>226</v>
      </c>
      <c r="C11" s="30" t="s">
        <v>132</v>
      </c>
      <c r="D11" s="30" t="s">
        <v>751</v>
      </c>
      <c r="E11" s="9">
        <v>0.4201388888888889</v>
      </c>
      <c r="G11" s="16" t="s">
        <v>229</v>
      </c>
      <c r="J11" s="32">
        <v>41125.62650462963</v>
      </c>
      <c r="K11" s="8">
        <v>41125.20636574074</v>
      </c>
      <c r="L11" s="7">
        <f t="shared" si="0"/>
      </c>
      <c r="M11" s="7">
        <f t="shared" si="1"/>
      </c>
      <c r="N11" s="7">
        <f t="shared" si="2"/>
      </c>
      <c r="O11" s="7">
        <f t="shared" si="3"/>
      </c>
      <c r="P11" s="7">
        <f t="shared" si="4"/>
      </c>
      <c r="Q11" s="7" t="str">
        <f t="shared" si="5"/>
        <v>RF</v>
      </c>
      <c r="R11" s="7">
        <f t="shared" si="6"/>
      </c>
      <c r="S11" s="7" t="str">
        <f t="shared" si="7"/>
        <v>R</v>
      </c>
    </row>
    <row r="12" spans="1:19" ht="12.75">
      <c r="A12" s="26">
        <v>334</v>
      </c>
      <c r="B12" s="7" t="s">
        <v>226</v>
      </c>
      <c r="C12" s="30" t="s">
        <v>602</v>
      </c>
      <c r="D12" s="30" t="s">
        <v>737</v>
      </c>
      <c r="E12" s="9">
        <v>0.4201388888888889</v>
      </c>
      <c r="F12" s="16"/>
      <c r="G12" s="16" t="s">
        <v>229</v>
      </c>
      <c r="J12" s="32">
        <v>41125.62701388889</v>
      </c>
      <c r="K12" s="8">
        <v>41125.206875</v>
      </c>
      <c r="L12" s="7">
        <f t="shared" si="0"/>
      </c>
      <c r="M12" s="7">
        <f t="shared" si="1"/>
      </c>
      <c r="N12" s="7">
        <f t="shared" si="2"/>
      </c>
      <c r="O12" s="7">
        <f t="shared" si="3"/>
      </c>
      <c r="P12" s="7">
        <f t="shared" si="4"/>
      </c>
      <c r="Q12" s="7" t="str">
        <f t="shared" si="5"/>
        <v>RF</v>
      </c>
      <c r="R12" s="7">
        <f t="shared" si="6"/>
      </c>
      <c r="S12" s="7" t="str">
        <f t="shared" si="7"/>
        <v>R</v>
      </c>
    </row>
    <row r="13" spans="1:19" ht="12.75">
      <c r="A13" s="26">
        <v>372</v>
      </c>
      <c r="B13" s="7" t="s">
        <v>226</v>
      </c>
      <c r="C13" s="30" t="s">
        <v>558</v>
      </c>
      <c r="D13" s="30" t="s">
        <v>749</v>
      </c>
      <c r="E13" s="9">
        <v>0.4201388888888889</v>
      </c>
      <c r="G13" s="16" t="s">
        <v>229</v>
      </c>
      <c r="J13" s="32">
        <v>41125.62726851852</v>
      </c>
      <c r="K13" s="8">
        <v>41125.20712962963</v>
      </c>
      <c r="L13" s="7">
        <f t="shared" si="0"/>
      </c>
      <c r="M13" s="7">
        <f t="shared" si="1"/>
      </c>
      <c r="N13" s="7">
        <f t="shared" si="2"/>
      </c>
      <c r="O13" s="7">
        <f t="shared" si="3"/>
      </c>
      <c r="P13" s="7">
        <f t="shared" si="4"/>
      </c>
      <c r="Q13" s="7" t="str">
        <f t="shared" si="5"/>
        <v>RF</v>
      </c>
      <c r="R13" s="7">
        <f t="shared" si="6"/>
      </c>
      <c r="S13" s="7" t="str">
        <f t="shared" si="7"/>
        <v>R</v>
      </c>
    </row>
    <row r="14" spans="1:19" ht="12.75">
      <c r="A14" s="7">
        <v>358</v>
      </c>
      <c r="B14" s="7" t="s">
        <v>226</v>
      </c>
      <c r="C14" s="30" t="s">
        <v>271</v>
      </c>
      <c r="D14" s="30" t="s">
        <v>247</v>
      </c>
      <c r="E14" s="9">
        <v>0.4201388888888889</v>
      </c>
      <c r="G14" s="16" t="s">
        <v>229</v>
      </c>
      <c r="J14" s="32">
        <v>41125.62758101852</v>
      </c>
      <c r="K14" s="8">
        <v>41125.20744212963</v>
      </c>
      <c r="L14" s="7">
        <f t="shared" si="0"/>
      </c>
      <c r="M14" s="7">
        <f t="shared" si="1"/>
      </c>
      <c r="N14" s="7">
        <f t="shared" si="2"/>
      </c>
      <c r="O14" s="7">
        <f t="shared" si="3"/>
      </c>
      <c r="P14" s="7">
        <f t="shared" si="4"/>
      </c>
      <c r="Q14" s="7" t="str">
        <f t="shared" si="5"/>
        <v>RF</v>
      </c>
      <c r="R14" s="7">
        <f t="shared" si="6"/>
      </c>
      <c r="S14" s="7" t="str">
        <f t="shared" si="7"/>
        <v>R</v>
      </c>
    </row>
    <row r="15" spans="1:19" ht="12.75">
      <c r="A15" s="7">
        <v>330</v>
      </c>
      <c r="B15" s="7" t="s">
        <v>226</v>
      </c>
      <c r="C15" s="30" t="s">
        <v>710</v>
      </c>
      <c r="D15" s="30" t="s">
        <v>495</v>
      </c>
      <c r="E15" s="9">
        <v>0.4201388888888889</v>
      </c>
      <c r="F15" s="16"/>
      <c r="G15" s="16" t="s">
        <v>229</v>
      </c>
      <c r="J15" s="32">
        <v>41125.629895833335</v>
      </c>
      <c r="K15" s="8">
        <v>41125.209756944445</v>
      </c>
      <c r="L15" s="7">
        <f t="shared" si="0"/>
      </c>
      <c r="M15" s="7">
        <f t="shared" si="1"/>
      </c>
      <c r="N15" s="7">
        <f t="shared" si="2"/>
      </c>
      <c r="O15" s="7">
        <f t="shared" si="3"/>
      </c>
      <c r="P15" s="7">
        <f t="shared" si="4"/>
      </c>
      <c r="Q15" s="7" t="str">
        <f t="shared" si="5"/>
        <v>RF</v>
      </c>
      <c r="R15" s="7">
        <f t="shared" si="6"/>
      </c>
      <c r="S15" s="7" t="str">
        <f t="shared" si="7"/>
        <v>R</v>
      </c>
    </row>
    <row r="16" spans="1:19" ht="12.75">
      <c r="A16" s="26">
        <v>351</v>
      </c>
      <c r="B16" s="7" t="s">
        <v>226</v>
      </c>
      <c r="C16" s="30" t="s">
        <v>502</v>
      </c>
      <c r="D16" s="30" t="s">
        <v>265</v>
      </c>
      <c r="E16" s="9">
        <v>0.4201388888888889</v>
      </c>
      <c r="F16" s="16"/>
      <c r="G16" s="16" t="s">
        <v>232</v>
      </c>
      <c r="J16" s="32">
        <v>41125.630740740744</v>
      </c>
      <c r="K16" s="8">
        <v>41125.21060185185</v>
      </c>
      <c r="L16" s="7">
        <f t="shared" si="0"/>
      </c>
      <c r="M16" s="7">
        <f t="shared" si="1"/>
      </c>
      <c r="N16" s="7">
        <f t="shared" si="2"/>
      </c>
      <c r="O16" s="7">
        <f t="shared" si="3"/>
      </c>
      <c r="P16" s="7">
        <f t="shared" si="4"/>
      </c>
      <c r="Q16" s="7" t="str">
        <f t="shared" si="5"/>
        <v>RF</v>
      </c>
      <c r="R16" s="7">
        <f t="shared" si="6"/>
      </c>
      <c r="S16" s="7" t="str">
        <f t="shared" si="7"/>
        <v>R</v>
      </c>
    </row>
    <row r="17" spans="1:19" ht="12.75">
      <c r="A17" s="26">
        <v>323</v>
      </c>
      <c r="B17" s="7" t="s">
        <v>226</v>
      </c>
      <c r="C17" s="30" t="s">
        <v>500</v>
      </c>
      <c r="D17" s="30" t="s">
        <v>501</v>
      </c>
      <c r="E17" s="9">
        <v>0.4201388888888889</v>
      </c>
      <c r="F17" s="16"/>
      <c r="G17" s="16" t="s">
        <v>229</v>
      </c>
      <c r="J17" s="32">
        <v>41125.63202546296</v>
      </c>
      <c r="K17" s="8">
        <v>41125.21188657408</v>
      </c>
      <c r="L17" s="7">
        <f t="shared" si="0"/>
      </c>
      <c r="M17" s="7">
        <f t="shared" si="1"/>
      </c>
      <c r="N17" s="7">
        <f t="shared" si="2"/>
      </c>
      <c r="O17" s="7">
        <f t="shared" si="3"/>
      </c>
      <c r="P17" s="7">
        <f t="shared" si="4"/>
      </c>
      <c r="Q17" s="7" t="str">
        <f t="shared" si="5"/>
        <v>RF</v>
      </c>
      <c r="R17" s="7">
        <f t="shared" si="6"/>
      </c>
      <c r="S17" s="7" t="str">
        <f t="shared" si="7"/>
        <v>R</v>
      </c>
    </row>
    <row r="18" spans="1:19" ht="12.75">
      <c r="A18" s="26">
        <v>349</v>
      </c>
      <c r="B18" s="7" t="s">
        <v>226</v>
      </c>
      <c r="C18" s="30" t="s">
        <v>742</v>
      </c>
      <c r="D18" s="30" t="s">
        <v>148</v>
      </c>
      <c r="E18" s="9">
        <v>0.4201388888888889</v>
      </c>
      <c r="F18" s="16"/>
      <c r="G18" s="16" t="s">
        <v>229</v>
      </c>
      <c r="J18" s="32">
        <v>41125.6328125</v>
      </c>
      <c r="K18" s="8">
        <v>41125.21267361111</v>
      </c>
      <c r="L18" s="7">
        <f t="shared" si="0"/>
      </c>
      <c r="M18" s="7">
        <f t="shared" si="1"/>
      </c>
      <c r="N18" s="7">
        <f t="shared" si="2"/>
      </c>
      <c r="O18" s="7">
        <f t="shared" si="3"/>
      </c>
      <c r="P18" s="7">
        <f t="shared" si="4"/>
      </c>
      <c r="Q18" s="7" t="str">
        <f t="shared" si="5"/>
        <v>RF</v>
      </c>
      <c r="R18" s="7">
        <f t="shared" si="6"/>
      </c>
      <c r="S18" s="7" t="str">
        <f t="shared" si="7"/>
        <v>R</v>
      </c>
    </row>
    <row r="19" spans="1:19" ht="12.75">
      <c r="A19" s="7">
        <v>359</v>
      </c>
      <c r="B19" s="7" t="s">
        <v>226</v>
      </c>
      <c r="C19" s="30" t="s">
        <v>64</v>
      </c>
      <c r="D19" s="30" t="s">
        <v>81</v>
      </c>
      <c r="E19" s="9">
        <v>0.4201388888888889</v>
      </c>
      <c r="G19" s="16" t="s">
        <v>229</v>
      </c>
      <c r="J19" s="32">
        <v>41125.633738425924</v>
      </c>
      <c r="K19" s="8">
        <v>41125.21359953703</v>
      </c>
      <c r="L19" s="7">
        <f t="shared" si="0"/>
      </c>
      <c r="M19" s="7">
        <f t="shared" si="1"/>
      </c>
      <c r="N19" s="7">
        <f t="shared" si="2"/>
      </c>
      <c r="O19" s="7">
        <f t="shared" si="3"/>
      </c>
      <c r="P19" s="7">
        <f t="shared" si="4"/>
      </c>
      <c r="Q19" s="7" t="str">
        <f t="shared" si="5"/>
        <v>RF</v>
      </c>
      <c r="R19" s="7">
        <f t="shared" si="6"/>
      </c>
      <c r="S19" s="7" t="str">
        <f t="shared" si="7"/>
        <v>R</v>
      </c>
    </row>
    <row r="20" spans="1:19" ht="12.75">
      <c r="A20" s="26">
        <v>340</v>
      </c>
      <c r="B20" s="7" t="s">
        <v>226</v>
      </c>
      <c r="C20" s="30" t="s">
        <v>99</v>
      </c>
      <c r="D20" s="30" t="s">
        <v>248</v>
      </c>
      <c r="E20" s="9">
        <v>0.4201388888888889</v>
      </c>
      <c r="G20" s="16" t="s">
        <v>227</v>
      </c>
      <c r="J20" s="32">
        <v>41125.639236111114</v>
      </c>
      <c r="K20" s="8">
        <v>41125.21909722222</v>
      </c>
      <c r="L20" s="7">
        <f t="shared" si="0"/>
      </c>
      <c r="M20" s="7">
        <f t="shared" si="1"/>
      </c>
      <c r="N20" s="7">
        <f t="shared" si="2"/>
      </c>
      <c r="O20" s="7">
        <f t="shared" si="3"/>
      </c>
      <c r="P20" s="7">
        <f t="shared" si="4"/>
      </c>
      <c r="Q20" s="7" t="str">
        <f t="shared" si="5"/>
        <v>RF</v>
      </c>
      <c r="R20" s="7">
        <f t="shared" si="6"/>
      </c>
      <c r="S20" s="7" t="str">
        <f t="shared" si="7"/>
        <v>R</v>
      </c>
    </row>
    <row r="21" spans="1:19" ht="12.75">
      <c r="A21" s="7">
        <v>380</v>
      </c>
      <c r="B21" s="7" t="s">
        <v>226</v>
      </c>
      <c r="C21" s="30" t="s">
        <v>752</v>
      </c>
      <c r="D21" s="30" t="s">
        <v>753</v>
      </c>
      <c r="E21" s="9">
        <v>0.4201388888888889</v>
      </c>
      <c r="G21" s="16" t="s">
        <v>246</v>
      </c>
      <c r="J21" s="32">
        <v>41125.63949074074</v>
      </c>
      <c r="K21" s="8">
        <v>41125.219351851854</v>
      </c>
      <c r="L21" s="7">
        <f t="shared" si="0"/>
      </c>
      <c r="M21" s="7">
        <f t="shared" si="1"/>
      </c>
      <c r="N21" s="7">
        <f t="shared" si="2"/>
      </c>
      <c r="O21" s="7">
        <f t="shared" si="3"/>
      </c>
      <c r="P21" s="7">
        <f t="shared" si="4"/>
      </c>
      <c r="Q21" s="7" t="str">
        <f t="shared" si="5"/>
        <v>RF</v>
      </c>
      <c r="R21" s="7">
        <f t="shared" si="6"/>
      </c>
      <c r="S21" s="7" t="str">
        <f t="shared" si="7"/>
        <v>R</v>
      </c>
    </row>
    <row r="22" spans="1:19" ht="12.75">
      <c r="A22" s="7">
        <v>342</v>
      </c>
      <c r="B22" s="7" t="s">
        <v>226</v>
      </c>
      <c r="C22" s="30" t="s">
        <v>233</v>
      </c>
      <c r="D22" s="30" t="s">
        <v>234</v>
      </c>
      <c r="E22" s="9">
        <v>0.4201388888888889</v>
      </c>
      <c r="F22" s="16"/>
      <c r="G22" s="16" t="s">
        <v>235</v>
      </c>
      <c r="J22" s="32">
        <v>41125.641689814816</v>
      </c>
      <c r="K22" s="8">
        <v>41125.221550925926</v>
      </c>
      <c r="L22" s="7">
        <f t="shared" si="0"/>
      </c>
      <c r="M22" s="7">
        <f t="shared" si="1"/>
      </c>
      <c r="N22" s="7">
        <f t="shared" si="2"/>
      </c>
      <c r="O22" s="7">
        <f t="shared" si="3"/>
      </c>
      <c r="P22" s="7">
        <f t="shared" si="4"/>
      </c>
      <c r="Q22" s="7" t="str">
        <f t="shared" si="5"/>
        <v>RF</v>
      </c>
      <c r="R22" s="7">
        <f t="shared" si="6"/>
      </c>
      <c r="S22" s="7" t="str">
        <f t="shared" si="7"/>
        <v>R</v>
      </c>
    </row>
    <row r="23" spans="1:19" ht="12.75">
      <c r="A23" s="26">
        <v>362</v>
      </c>
      <c r="B23" s="7" t="s">
        <v>226</v>
      </c>
      <c r="C23" s="30" t="s">
        <v>65</v>
      </c>
      <c r="D23" s="30" t="s">
        <v>269</v>
      </c>
      <c r="E23" s="9">
        <v>0.4201388888888889</v>
      </c>
      <c r="G23" s="16" t="s">
        <v>231</v>
      </c>
      <c r="J23" s="32">
        <v>41125.647986111115</v>
      </c>
      <c r="K23" s="8">
        <v>41125.227847222224</v>
      </c>
      <c r="L23" s="7">
        <f t="shared" si="0"/>
      </c>
      <c r="M23" s="7">
        <f t="shared" si="1"/>
      </c>
      <c r="N23" s="7">
        <f t="shared" si="2"/>
      </c>
      <c r="O23" s="7">
        <f t="shared" si="3"/>
      </c>
      <c r="P23" s="7">
        <f t="shared" si="4"/>
      </c>
      <c r="Q23" s="7" t="str">
        <f t="shared" si="5"/>
        <v>RF</v>
      </c>
      <c r="R23" s="7">
        <f t="shared" si="6"/>
      </c>
      <c r="S23" s="7" t="str">
        <f t="shared" si="7"/>
        <v>R</v>
      </c>
    </row>
    <row r="24" spans="1:19" ht="12.75">
      <c r="A24" s="7">
        <v>346</v>
      </c>
      <c r="B24" s="7" t="s">
        <v>226</v>
      </c>
      <c r="C24" s="30" t="s">
        <v>505</v>
      </c>
      <c r="D24" s="30" t="s">
        <v>347</v>
      </c>
      <c r="E24" s="9">
        <v>0.4201388888888889</v>
      </c>
      <c r="F24" s="16"/>
      <c r="G24" s="16" t="s">
        <v>231</v>
      </c>
      <c r="J24" s="32">
        <v>41125.6481712963</v>
      </c>
      <c r="K24" s="8">
        <v>41125.22803240741</v>
      </c>
      <c r="L24" s="7">
        <f t="shared" si="0"/>
      </c>
      <c r="M24" s="7">
        <f t="shared" si="1"/>
      </c>
      <c r="N24" s="7">
        <f t="shared" si="2"/>
      </c>
      <c r="O24" s="7">
        <f t="shared" si="3"/>
      </c>
      <c r="P24" s="7">
        <f t="shared" si="4"/>
      </c>
      <c r="Q24" s="7" t="str">
        <f t="shared" si="5"/>
        <v>RF</v>
      </c>
      <c r="R24" s="7">
        <f t="shared" si="6"/>
      </c>
      <c r="S24" s="7" t="str">
        <f t="shared" si="7"/>
        <v>R</v>
      </c>
    </row>
    <row r="25" spans="1:19" ht="12.75">
      <c r="A25" s="26">
        <v>350</v>
      </c>
      <c r="B25" s="7" t="s">
        <v>226</v>
      </c>
      <c r="C25" s="30" t="s">
        <v>21</v>
      </c>
      <c r="D25" s="30" t="s">
        <v>19</v>
      </c>
      <c r="E25" s="9">
        <v>0.4201388888888889</v>
      </c>
      <c r="F25" s="16"/>
      <c r="G25" s="16" t="s">
        <v>229</v>
      </c>
      <c r="J25" s="32">
        <v>41125.64944444445</v>
      </c>
      <c r="K25" s="8">
        <v>41125.22930555556</v>
      </c>
      <c r="L25" s="7">
        <f t="shared" si="0"/>
      </c>
      <c r="M25" s="7">
        <f t="shared" si="1"/>
      </c>
      <c r="N25" s="7">
        <f t="shared" si="2"/>
      </c>
      <c r="O25" s="7">
        <f t="shared" si="3"/>
      </c>
      <c r="P25" s="7">
        <f t="shared" si="4"/>
      </c>
      <c r="Q25" s="7" t="str">
        <f t="shared" si="5"/>
        <v>RF</v>
      </c>
      <c r="R25" s="7">
        <f t="shared" si="6"/>
      </c>
      <c r="S25" s="7" t="str">
        <f t="shared" si="7"/>
        <v>R</v>
      </c>
    </row>
    <row r="26" spans="1:19" ht="12.75">
      <c r="A26" s="7">
        <v>344</v>
      </c>
      <c r="B26" s="7" t="s">
        <v>226</v>
      </c>
      <c r="C26" s="30" t="s">
        <v>351</v>
      </c>
      <c r="D26" s="30" t="s">
        <v>495</v>
      </c>
      <c r="E26" s="9">
        <v>0.4201388888888889</v>
      </c>
      <c r="F26" s="16"/>
      <c r="G26" s="16" t="s">
        <v>235</v>
      </c>
      <c r="J26" s="32">
        <v>41125.64984953704</v>
      </c>
      <c r="K26" s="8">
        <v>41125.22971064815</v>
      </c>
      <c r="L26" s="7">
        <f t="shared" si="0"/>
      </c>
      <c r="M26" s="7">
        <f t="shared" si="1"/>
      </c>
      <c r="N26" s="7">
        <f t="shared" si="2"/>
      </c>
      <c r="O26" s="7">
        <f t="shared" si="3"/>
      </c>
      <c r="P26" s="7">
        <f t="shared" si="4"/>
      </c>
      <c r="Q26" s="7" t="str">
        <f t="shared" si="5"/>
        <v>RF</v>
      </c>
      <c r="R26" s="7">
        <f t="shared" si="6"/>
      </c>
      <c r="S26" s="7" t="str">
        <f t="shared" si="7"/>
        <v>R</v>
      </c>
    </row>
    <row r="27" spans="1:19" ht="12.75">
      <c r="A27" s="7">
        <v>357</v>
      </c>
      <c r="B27" s="7" t="s">
        <v>226</v>
      </c>
      <c r="C27" s="30" t="s">
        <v>236</v>
      </c>
      <c r="D27" s="30" t="s">
        <v>237</v>
      </c>
      <c r="E27" s="9">
        <v>0.4201388888888889</v>
      </c>
      <c r="G27" s="16" t="s">
        <v>227</v>
      </c>
      <c r="J27" s="32">
        <v>41125.65186342593</v>
      </c>
      <c r="K27" s="8">
        <v>41125.231724537036</v>
      </c>
      <c r="L27" s="7">
        <f t="shared" si="0"/>
      </c>
      <c r="M27" s="7">
        <f t="shared" si="1"/>
      </c>
      <c r="N27" s="7">
        <f t="shared" si="2"/>
      </c>
      <c r="O27" s="7">
        <f t="shared" si="3"/>
      </c>
      <c r="P27" s="7">
        <f t="shared" si="4"/>
      </c>
      <c r="Q27" s="7" t="str">
        <f t="shared" si="5"/>
        <v>RF</v>
      </c>
      <c r="R27" s="7">
        <f t="shared" si="6"/>
      </c>
      <c r="S27" s="7" t="str">
        <f t="shared" si="7"/>
        <v>R</v>
      </c>
    </row>
    <row r="28" spans="1:19" ht="12.75">
      <c r="A28" s="26">
        <v>375</v>
      </c>
      <c r="B28" s="7" t="s">
        <v>226</v>
      </c>
      <c r="C28" s="30" t="s">
        <v>263</v>
      </c>
      <c r="D28" s="30" t="s">
        <v>750</v>
      </c>
      <c r="E28" s="9">
        <v>0.4201388888888889</v>
      </c>
      <c r="G28" s="16" t="s">
        <v>229</v>
      </c>
      <c r="J28" s="32">
        <v>41125.65420138889</v>
      </c>
      <c r="K28" s="8">
        <v>41125.2340625</v>
      </c>
      <c r="L28" s="7">
        <f t="shared" si="0"/>
      </c>
      <c r="M28" s="7">
        <f t="shared" si="1"/>
      </c>
      <c r="N28" s="7">
        <f t="shared" si="2"/>
      </c>
      <c r="O28" s="7">
        <f t="shared" si="3"/>
      </c>
      <c r="P28" s="7">
        <f t="shared" si="4"/>
      </c>
      <c r="Q28" s="7" t="str">
        <f t="shared" si="5"/>
        <v>RF</v>
      </c>
      <c r="R28" s="7">
        <f t="shared" si="6"/>
      </c>
      <c r="S28" s="7" t="str">
        <f t="shared" si="7"/>
        <v>R</v>
      </c>
    </row>
    <row r="29" spans="1:19" ht="12.75">
      <c r="A29" s="26">
        <v>353</v>
      </c>
      <c r="B29" s="7" t="s">
        <v>226</v>
      </c>
      <c r="C29" s="30" t="s">
        <v>193</v>
      </c>
      <c r="D29" s="30" t="s">
        <v>504</v>
      </c>
      <c r="E29" s="9">
        <v>0.4201388888888889</v>
      </c>
      <c r="F29" s="16"/>
      <c r="G29" s="16" t="s">
        <v>759</v>
      </c>
      <c r="J29" s="32">
        <v>41125.65621527778</v>
      </c>
      <c r="K29" s="8">
        <v>41125.23607638889</v>
      </c>
      <c r="L29" s="7">
        <f t="shared" si="0"/>
      </c>
      <c r="M29" s="7">
        <f t="shared" si="1"/>
      </c>
      <c r="N29" s="7">
        <f t="shared" si="2"/>
      </c>
      <c r="O29" s="7">
        <f t="shared" si="3"/>
      </c>
      <c r="P29" s="7">
        <f t="shared" si="4"/>
      </c>
      <c r="Q29" s="7" t="str">
        <f t="shared" si="5"/>
        <v>RF</v>
      </c>
      <c r="R29" s="7">
        <f t="shared" si="6"/>
      </c>
      <c r="S29" s="7" t="str">
        <f t="shared" si="7"/>
        <v>R</v>
      </c>
    </row>
    <row r="30" spans="1:19" ht="12.75">
      <c r="A30" s="26">
        <v>378</v>
      </c>
      <c r="B30" s="7" t="s">
        <v>226</v>
      </c>
      <c r="C30" s="30" t="s">
        <v>62</v>
      </c>
      <c r="D30" s="30" t="s">
        <v>456</v>
      </c>
      <c r="E30" s="9">
        <v>0.4201388888888889</v>
      </c>
      <c r="G30" s="16" t="s">
        <v>227</v>
      </c>
      <c r="J30" s="32">
        <v>41125.660462962966</v>
      </c>
      <c r="K30" s="8">
        <v>41125.240324074075</v>
      </c>
      <c r="L30" s="7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  <c r="Q30" s="7" t="str">
        <f t="shared" si="5"/>
        <v>RF</v>
      </c>
      <c r="R30" s="7">
        <f t="shared" si="6"/>
      </c>
      <c r="S30" s="7" t="str">
        <f t="shared" si="7"/>
        <v>R</v>
      </c>
    </row>
    <row r="31" spans="1:19" ht="12.75">
      <c r="A31" s="7">
        <v>381</v>
      </c>
      <c r="B31" s="7" t="s">
        <v>226</v>
      </c>
      <c r="C31" s="30" t="s">
        <v>82</v>
      </c>
      <c r="D31" s="30" t="s">
        <v>754</v>
      </c>
      <c r="E31" s="9">
        <v>0.4201388888888889</v>
      </c>
      <c r="G31" s="16" t="s">
        <v>229</v>
      </c>
      <c r="J31" s="32">
        <v>41125.66278935185</v>
      </c>
      <c r="K31" s="8">
        <v>41125.24265046296</v>
      </c>
      <c r="L31" s="7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  <c r="Q31" s="7" t="str">
        <f t="shared" si="5"/>
        <v>RF</v>
      </c>
      <c r="R31" s="7">
        <f t="shared" si="6"/>
      </c>
      <c r="S31" s="7" t="str">
        <f t="shared" si="7"/>
        <v>R</v>
      </c>
    </row>
    <row r="32" spans="1:19" ht="12.75">
      <c r="A32" s="7">
        <v>368</v>
      </c>
      <c r="B32" s="7" t="s">
        <v>226</v>
      </c>
      <c r="C32" s="30" t="s">
        <v>744</v>
      </c>
      <c r="D32" s="30" t="s">
        <v>247</v>
      </c>
      <c r="E32" s="9">
        <v>0.4201388888888889</v>
      </c>
      <c r="G32" s="16" t="s">
        <v>232</v>
      </c>
      <c r="J32" s="32">
        <v>41125.666666666664</v>
      </c>
      <c r="K32" s="8">
        <v>41125.24652777778</v>
      </c>
      <c r="L32" s="7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  <c r="Q32" s="7" t="str">
        <f t="shared" si="5"/>
        <v>RF</v>
      </c>
      <c r="R32" s="7">
        <f t="shared" si="6"/>
      </c>
      <c r="S32" s="7" t="str">
        <f t="shared" si="7"/>
        <v>R</v>
      </c>
    </row>
    <row r="33" spans="1:19" ht="12.75">
      <c r="A33" s="7">
        <v>382</v>
      </c>
      <c r="B33" s="7" t="s">
        <v>226</v>
      </c>
      <c r="C33" s="30" t="s">
        <v>64</v>
      </c>
      <c r="D33" s="30" t="s">
        <v>755</v>
      </c>
      <c r="E33" s="9">
        <v>0.4201388888888889</v>
      </c>
      <c r="G33" s="16" t="s">
        <v>229</v>
      </c>
      <c r="J33" s="32">
        <v>41125.666666666664</v>
      </c>
      <c r="K33" s="8">
        <v>41125.24652777778</v>
      </c>
      <c r="L33" s="7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  <c r="Q33" s="7" t="str">
        <f t="shared" si="5"/>
        <v>RF</v>
      </c>
      <c r="R33" s="7">
        <f t="shared" si="6"/>
      </c>
      <c r="S33" s="7" t="str">
        <f t="shared" si="7"/>
        <v>R</v>
      </c>
    </row>
    <row r="34" spans="1:19" ht="12.75">
      <c r="A34" s="7">
        <v>360</v>
      </c>
      <c r="B34" s="7" t="s">
        <v>226</v>
      </c>
      <c r="C34" s="30" t="s">
        <v>162</v>
      </c>
      <c r="D34" s="30" t="s">
        <v>42</v>
      </c>
      <c r="E34" s="9">
        <v>0.4201388888888889</v>
      </c>
      <c r="G34" s="16" t="s">
        <v>240</v>
      </c>
      <c r="J34" s="32">
        <v>41125.668912037036</v>
      </c>
      <c r="K34" s="8">
        <v>41125.248773148145</v>
      </c>
      <c r="L34" s="7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  <c r="Q34" s="7" t="str">
        <f t="shared" si="5"/>
        <v>RF</v>
      </c>
      <c r="R34" s="7">
        <f t="shared" si="6"/>
      </c>
      <c r="S34" s="7" t="str">
        <f t="shared" si="7"/>
        <v>R</v>
      </c>
    </row>
    <row r="35" spans="1:19" ht="12.75">
      <c r="A35" s="26">
        <v>364</v>
      </c>
      <c r="B35" s="7" t="s">
        <v>226</v>
      </c>
      <c r="C35" s="30" t="s">
        <v>12</v>
      </c>
      <c r="D35" s="30" t="s">
        <v>122</v>
      </c>
      <c r="E35" s="9">
        <v>0.4201388888888889</v>
      </c>
      <c r="G35" s="16" t="s">
        <v>227</v>
      </c>
      <c r="J35" s="32">
        <v>41125.669016203705</v>
      </c>
      <c r="K35" s="8">
        <v>41125.248877314814</v>
      </c>
      <c r="L35" s="7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  <c r="Q35" s="7" t="str">
        <f t="shared" si="5"/>
        <v>RF</v>
      </c>
      <c r="R35" s="7">
        <f t="shared" si="6"/>
      </c>
      <c r="S35" s="7" t="str">
        <f t="shared" si="7"/>
        <v>R</v>
      </c>
    </row>
    <row r="36" spans="1:19" ht="12.75">
      <c r="A36" s="26">
        <v>347</v>
      </c>
      <c r="B36" s="7" t="s">
        <v>226</v>
      </c>
      <c r="C36" s="30" t="s">
        <v>6</v>
      </c>
      <c r="D36" s="30" t="s">
        <v>251</v>
      </c>
      <c r="E36" s="9">
        <v>0.4201388888888889</v>
      </c>
      <c r="F36" s="16"/>
      <c r="G36" s="16" t="s">
        <v>262</v>
      </c>
      <c r="J36" s="32">
        <v>41125.67082175926</v>
      </c>
      <c r="K36" s="8">
        <v>41125.25068287037</v>
      </c>
      <c r="L36" s="7">
        <f t="shared" si="0"/>
      </c>
      <c r="M36" s="7">
        <f t="shared" si="1"/>
      </c>
      <c r="N36" s="7">
        <f t="shared" si="2"/>
      </c>
      <c r="O36" s="7">
        <f t="shared" si="3"/>
      </c>
      <c r="P36" s="7">
        <f t="shared" si="4"/>
      </c>
      <c r="Q36" s="7" t="str">
        <f t="shared" si="5"/>
        <v>RF</v>
      </c>
      <c r="R36" s="7">
        <f t="shared" si="6"/>
      </c>
      <c r="S36" s="7" t="str">
        <f t="shared" si="7"/>
        <v>R</v>
      </c>
    </row>
    <row r="37" spans="1:19" ht="12.75">
      <c r="A37" s="26">
        <v>354</v>
      </c>
      <c r="B37" s="7" t="s">
        <v>226</v>
      </c>
      <c r="C37" s="30" t="s">
        <v>38</v>
      </c>
      <c r="D37" s="30" t="s">
        <v>39</v>
      </c>
      <c r="E37" s="9">
        <v>0.4201388888888889</v>
      </c>
      <c r="F37" s="16"/>
      <c r="G37" s="16" t="s">
        <v>231</v>
      </c>
      <c r="J37" s="32">
        <v>41125.67251157408</v>
      </c>
      <c r="K37" s="8">
        <v>41125.25237268519</v>
      </c>
      <c r="L37" s="7">
        <f t="shared" si="0"/>
      </c>
      <c r="M37" s="7">
        <f t="shared" si="1"/>
      </c>
      <c r="N37" s="7">
        <f t="shared" si="2"/>
      </c>
      <c r="O37" s="7">
        <f t="shared" si="3"/>
      </c>
      <c r="P37" s="7">
        <f t="shared" si="4"/>
      </c>
      <c r="Q37" s="7" t="str">
        <f t="shared" si="5"/>
        <v>RF</v>
      </c>
      <c r="R37" s="7">
        <f t="shared" si="6"/>
      </c>
      <c r="S37" s="7" t="str">
        <f t="shared" si="7"/>
        <v>R</v>
      </c>
    </row>
    <row r="38" spans="1:19" ht="12.75">
      <c r="A38" s="26">
        <v>352</v>
      </c>
      <c r="B38" s="7" t="s">
        <v>226</v>
      </c>
      <c r="C38" s="30" t="s">
        <v>12</v>
      </c>
      <c r="D38" s="30" t="s">
        <v>268</v>
      </c>
      <c r="E38" s="9">
        <v>0.4201388888888889</v>
      </c>
      <c r="F38" s="16"/>
      <c r="G38" s="16" t="s">
        <v>229</v>
      </c>
      <c r="J38" s="32">
        <v>41125.672789351855</v>
      </c>
      <c r="K38" s="8">
        <v>41125.252650462964</v>
      </c>
      <c r="L38" s="7">
        <f t="shared" si="0"/>
      </c>
      <c r="M38" s="7">
        <f t="shared" si="1"/>
      </c>
      <c r="N38" s="7">
        <f t="shared" si="2"/>
      </c>
      <c r="O38" s="7">
        <f t="shared" si="3"/>
      </c>
      <c r="P38" s="7">
        <f t="shared" si="4"/>
      </c>
      <c r="Q38" s="7" t="str">
        <f t="shared" si="5"/>
        <v>RF</v>
      </c>
      <c r="R38" s="7">
        <f t="shared" si="6"/>
      </c>
      <c r="S38" s="7" t="str">
        <f t="shared" si="7"/>
        <v>R</v>
      </c>
    </row>
    <row r="39" spans="1:19" ht="12.75">
      <c r="A39" s="26">
        <v>339</v>
      </c>
      <c r="B39" s="7" t="s">
        <v>226</v>
      </c>
      <c r="C39" s="30" t="s">
        <v>65</v>
      </c>
      <c r="D39" s="30" t="s">
        <v>739</v>
      </c>
      <c r="E39" s="9">
        <v>0.4201388888888889</v>
      </c>
      <c r="F39" s="16"/>
      <c r="G39" s="16" t="s">
        <v>246</v>
      </c>
      <c r="J39" s="32">
        <v>41125.67560185185</v>
      </c>
      <c r="K39" s="8">
        <v>41125.25546296296</v>
      </c>
      <c r="L39" s="7">
        <f t="shared" si="0"/>
      </c>
      <c r="M39" s="7">
        <f t="shared" si="1"/>
      </c>
      <c r="N39" s="7">
        <f t="shared" si="2"/>
      </c>
      <c r="O39" s="7">
        <f t="shared" si="3"/>
      </c>
      <c r="P39" s="7">
        <f t="shared" si="4"/>
      </c>
      <c r="Q39" s="7" t="str">
        <f t="shared" si="5"/>
        <v>RF</v>
      </c>
      <c r="R39" s="7">
        <f t="shared" si="6"/>
      </c>
      <c r="S39" s="7" t="str">
        <f t="shared" si="7"/>
        <v>R</v>
      </c>
    </row>
    <row r="40" spans="1:19" ht="12.75">
      <c r="A40" s="26">
        <v>348</v>
      </c>
      <c r="B40" s="7" t="s">
        <v>226</v>
      </c>
      <c r="C40" s="30" t="s">
        <v>127</v>
      </c>
      <c r="D40" s="30" t="s">
        <v>253</v>
      </c>
      <c r="E40" s="9">
        <v>0.4201388888888889</v>
      </c>
      <c r="F40" s="16"/>
      <c r="G40" s="16" t="s">
        <v>231</v>
      </c>
      <c r="J40" s="32">
        <v>41125.67590277778</v>
      </c>
      <c r="K40" s="8">
        <v>41125.25576388889</v>
      </c>
      <c r="L40" s="7">
        <f t="shared" si="0"/>
      </c>
      <c r="M40" s="7">
        <f t="shared" si="1"/>
      </c>
      <c r="N40" s="7">
        <f t="shared" si="2"/>
      </c>
      <c r="O40" s="7">
        <f t="shared" si="3"/>
      </c>
      <c r="P40" s="7">
        <f t="shared" si="4"/>
      </c>
      <c r="Q40" s="7" t="str">
        <f t="shared" si="5"/>
        <v>RF</v>
      </c>
      <c r="R40" s="7">
        <f t="shared" si="6"/>
      </c>
      <c r="S40" s="7" t="str">
        <f t="shared" si="7"/>
        <v>R</v>
      </c>
    </row>
    <row r="41" spans="1:19" ht="12.75">
      <c r="A41" s="26">
        <v>333</v>
      </c>
      <c r="B41" s="7" t="s">
        <v>226</v>
      </c>
      <c r="C41" s="30" t="s">
        <v>398</v>
      </c>
      <c r="D41" s="30" t="s">
        <v>425</v>
      </c>
      <c r="E41" s="9">
        <v>0.4201388888888889</v>
      </c>
      <c r="F41" s="16"/>
      <c r="G41" s="16" t="s">
        <v>232</v>
      </c>
      <c r="J41" s="32">
        <v>41125.68015046296</v>
      </c>
      <c r="K41" s="8">
        <v>41125.26001157407</v>
      </c>
      <c r="L41" s="7">
        <f t="shared" si="0"/>
      </c>
      <c r="M41" s="7">
        <f t="shared" si="1"/>
      </c>
      <c r="N41" s="7">
        <f t="shared" si="2"/>
      </c>
      <c r="O41" s="7">
        <f t="shared" si="3"/>
      </c>
      <c r="P41" s="7">
        <f t="shared" si="4"/>
      </c>
      <c r="Q41" s="7" t="str">
        <f t="shared" si="5"/>
        <v>RF</v>
      </c>
      <c r="R41" s="7">
        <f t="shared" si="6"/>
      </c>
      <c r="S41" s="7" t="str">
        <f t="shared" si="7"/>
        <v>R</v>
      </c>
    </row>
    <row r="42" spans="1:19" ht="12.75">
      <c r="A42" s="26">
        <v>374</v>
      </c>
      <c r="B42" s="7" t="s">
        <v>226</v>
      </c>
      <c r="C42" s="30" t="s">
        <v>66</v>
      </c>
      <c r="D42" s="30" t="s">
        <v>575</v>
      </c>
      <c r="E42" s="9">
        <v>0.4201388888888889</v>
      </c>
      <c r="G42" s="16" t="s">
        <v>229</v>
      </c>
      <c r="J42" s="32">
        <v>41125.68048611111</v>
      </c>
      <c r="K42" s="8">
        <v>41125.260347222225</v>
      </c>
      <c r="L42" s="7">
        <f t="shared" si="0"/>
      </c>
      <c r="M42" s="7">
        <f t="shared" si="1"/>
      </c>
      <c r="N42" s="7">
        <f t="shared" si="2"/>
      </c>
      <c r="O42" s="7">
        <f t="shared" si="3"/>
      </c>
      <c r="P42" s="7">
        <f t="shared" si="4"/>
      </c>
      <c r="Q42" s="7" t="str">
        <f t="shared" si="5"/>
        <v>RF</v>
      </c>
      <c r="R42" s="7">
        <f t="shared" si="6"/>
      </c>
      <c r="S42" s="7" t="str">
        <f t="shared" si="7"/>
        <v>R</v>
      </c>
    </row>
    <row r="43" spans="1:19" ht="12.75">
      <c r="A43" s="26">
        <v>338</v>
      </c>
      <c r="B43" s="7" t="s">
        <v>226</v>
      </c>
      <c r="C43" s="30" t="s">
        <v>238</v>
      </c>
      <c r="D43" s="30" t="s">
        <v>239</v>
      </c>
      <c r="E43" s="9">
        <v>0.4201388888888889</v>
      </c>
      <c r="F43" s="16"/>
      <c r="G43" s="16" t="s">
        <v>240</v>
      </c>
      <c r="J43" s="32">
        <v>41125.68072916667</v>
      </c>
      <c r="K43" s="8">
        <v>41125.26059027778</v>
      </c>
      <c r="L43" s="7">
        <f t="shared" si="0"/>
      </c>
      <c r="M43" s="7">
        <f t="shared" si="1"/>
      </c>
      <c r="N43" s="7">
        <f t="shared" si="2"/>
      </c>
      <c r="O43" s="7">
        <f t="shared" si="3"/>
      </c>
      <c r="P43" s="7">
        <f t="shared" si="4"/>
      </c>
      <c r="Q43" s="7" t="str">
        <f t="shared" si="5"/>
        <v>RF</v>
      </c>
      <c r="R43" s="7">
        <f t="shared" si="6"/>
      </c>
      <c r="S43" s="7" t="str">
        <f t="shared" si="7"/>
        <v>R</v>
      </c>
    </row>
    <row r="44" spans="1:19" ht="12.75">
      <c r="A44" s="7">
        <v>356</v>
      </c>
      <c r="B44" s="7" t="s">
        <v>226</v>
      </c>
      <c r="C44" s="30" t="s">
        <v>15</v>
      </c>
      <c r="D44" s="30" t="s">
        <v>23</v>
      </c>
      <c r="E44" s="9">
        <v>0.4201388888888889</v>
      </c>
      <c r="G44" s="16" t="s">
        <v>231</v>
      </c>
      <c r="J44" s="32">
        <v>41125.68194444444</v>
      </c>
      <c r="K44" s="8">
        <v>41125.26180555556</v>
      </c>
      <c r="L44" s="7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  <c r="Q44" s="7" t="str">
        <f t="shared" si="5"/>
        <v>RF</v>
      </c>
      <c r="R44" s="7">
        <f t="shared" si="6"/>
      </c>
      <c r="S44" s="7" t="str">
        <f t="shared" si="7"/>
        <v>R</v>
      </c>
    </row>
    <row r="45" spans="1:19" ht="12.75">
      <c r="A45" s="26">
        <v>377</v>
      </c>
      <c r="B45" s="7" t="s">
        <v>226</v>
      </c>
      <c r="C45" s="30" t="s">
        <v>264</v>
      </c>
      <c r="D45" s="30" t="s">
        <v>265</v>
      </c>
      <c r="E45" s="9">
        <v>0.4201388888888889</v>
      </c>
      <c r="G45" s="16" t="s">
        <v>227</v>
      </c>
      <c r="J45" s="32">
        <v>41125.70108796296</v>
      </c>
      <c r="K45" s="8">
        <v>41125.28094907408</v>
      </c>
      <c r="L45" s="7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  <c r="Q45" s="7" t="str">
        <f t="shared" si="5"/>
        <v>RF</v>
      </c>
      <c r="R45" s="7">
        <f t="shared" si="6"/>
      </c>
      <c r="S45" s="7" t="str">
        <f t="shared" si="7"/>
        <v>R</v>
      </c>
    </row>
    <row r="46" spans="1:19" ht="12.75">
      <c r="A46" s="26">
        <v>341</v>
      </c>
      <c r="B46" s="7" t="s">
        <v>226</v>
      </c>
      <c r="C46" s="30" t="s">
        <v>260</v>
      </c>
      <c r="D46" s="30" t="s">
        <v>261</v>
      </c>
      <c r="E46" s="9">
        <v>0.4201388888888889</v>
      </c>
      <c r="G46" s="16" t="s">
        <v>262</v>
      </c>
      <c r="J46" s="32">
        <v>41125.70125</v>
      </c>
      <c r="K46" s="8">
        <v>41125.28111111111</v>
      </c>
      <c r="L46" s="7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  <c r="Q46" s="7" t="str">
        <f t="shared" si="5"/>
        <v>RF</v>
      </c>
      <c r="R46" s="7">
        <f t="shared" si="6"/>
      </c>
      <c r="S46" s="7" t="str">
        <f t="shared" si="7"/>
        <v>R</v>
      </c>
    </row>
    <row r="47" spans="1:19" ht="12.75">
      <c r="A47" s="26">
        <v>363</v>
      </c>
      <c r="B47" s="7" t="s">
        <v>226</v>
      </c>
      <c r="C47" s="30" t="s">
        <v>11</v>
      </c>
      <c r="D47" s="30" t="s">
        <v>19</v>
      </c>
      <c r="E47" s="9">
        <v>0.4201388888888889</v>
      </c>
      <c r="G47" s="16" t="s">
        <v>227</v>
      </c>
      <c r="J47" s="32">
        <v>41125.71618055556</v>
      </c>
      <c r="K47" s="8">
        <v>41125.29604166667</v>
      </c>
      <c r="L47" s="7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  <c r="Q47" s="7" t="str">
        <f t="shared" si="5"/>
        <v>RF</v>
      </c>
      <c r="R47" s="7">
        <f t="shared" si="6"/>
      </c>
      <c r="S47" s="7" t="str">
        <f t="shared" si="7"/>
        <v>R</v>
      </c>
    </row>
    <row r="48" spans="1:19" ht="12.75">
      <c r="A48" s="7">
        <v>366</v>
      </c>
      <c r="B48" s="7" t="s">
        <v>226</v>
      </c>
      <c r="C48" s="30" t="s">
        <v>24</v>
      </c>
      <c r="D48" s="30" t="s">
        <v>249</v>
      </c>
      <c r="E48" s="9">
        <v>0.4201388888888889</v>
      </c>
      <c r="G48" s="16" t="s">
        <v>231</v>
      </c>
      <c r="J48" s="32">
        <v>41125.725127314814</v>
      </c>
      <c r="K48" s="8">
        <v>41125.30498842592</v>
      </c>
      <c r="L48" s="7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  <c r="Q48" s="7" t="str">
        <f t="shared" si="5"/>
        <v>RF</v>
      </c>
      <c r="R48" s="7">
        <f t="shared" si="6"/>
      </c>
      <c r="S48" s="7" t="str">
        <f t="shared" si="7"/>
        <v>R</v>
      </c>
    </row>
    <row r="49" spans="1:19" ht="12.75">
      <c r="A49" s="26">
        <v>371</v>
      </c>
      <c r="B49" s="7" t="s">
        <v>226</v>
      </c>
      <c r="C49" s="30" t="s">
        <v>132</v>
      </c>
      <c r="D49" s="30" t="s">
        <v>748</v>
      </c>
      <c r="E49" s="9">
        <v>0.4201388888888889</v>
      </c>
      <c r="G49" s="16" t="s">
        <v>229</v>
      </c>
      <c r="J49" s="32">
        <v>41125.72922453703</v>
      </c>
      <c r="K49" s="8">
        <v>41125.30908564815</v>
      </c>
      <c r="L49" s="7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  <c r="Q49" s="7" t="str">
        <f t="shared" si="5"/>
        <v>RF</v>
      </c>
      <c r="R49" s="7">
        <f t="shared" si="6"/>
      </c>
      <c r="S49" s="7" t="str">
        <f t="shared" si="7"/>
        <v>R</v>
      </c>
    </row>
    <row r="50" spans="1:19" ht="12.75">
      <c r="A50" s="7">
        <v>383</v>
      </c>
      <c r="B50" s="7" t="s">
        <v>226</v>
      </c>
      <c r="C50" s="30" t="s">
        <v>756</v>
      </c>
      <c r="D50" s="30" t="s">
        <v>757</v>
      </c>
      <c r="E50" s="9">
        <v>0.4201388888888889</v>
      </c>
      <c r="G50" s="16" t="s">
        <v>229</v>
      </c>
      <c r="J50" s="32">
        <v>41125.73042824074</v>
      </c>
      <c r="K50" s="8">
        <v>41125.31028935185</v>
      </c>
      <c r="L50" s="7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  <c r="Q50" s="7" t="str">
        <f t="shared" si="5"/>
        <v>RF</v>
      </c>
      <c r="R50" s="7">
        <f t="shared" si="6"/>
      </c>
      <c r="S50" s="7" t="str">
        <f t="shared" si="7"/>
        <v>R</v>
      </c>
    </row>
    <row r="51" spans="1:19" ht="12.75">
      <c r="A51" s="7">
        <v>384</v>
      </c>
      <c r="B51" s="7" t="s">
        <v>226</v>
      </c>
      <c r="C51" s="30" t="s">
        <v>295</v>
      </c>
      <c r="D51" s="30" t="s">
        <v>269</v>
      </c>
      <c r="E51" s="9">
        <v>0.4201388888888889</v>
      </c>
      <c r="G51" s="16" t="s">
        <v>240</v>
      </c>
      <c r="J51" s="32">
        <v>41125.74099537037</v>
      </c>
      <c r="K51" s="8">
        <v>41125.320856481485</v>
      </c>
      <c r="L51" s="7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  <c r="Q51" s="7" t="str">
        <f t="shared" si="5"/>
        <v>RF</v>
      </c>
      <c r="R51" s="7">
        <f t="shared" si="6"/>
      </c>
      <c r="S51" s="7" t="str">
        <f t="shared" si="7"/>
        <v>R</v>
      </c>
    </row>
    <row r="52" spans="1:19" ht="12.75">
      <c r="A52" s="26">
        <v>385</v>
      </c>
      <c r="B52" s="7" t="s">
        <v>226</v>
      </c>
      <c r="C52" s="30" t="s">
        <v>72</v>
      </c>
      <c r="D52" s="30" t="s">
        <v>758</v>
      </c>
      <c r="E52" s="9">
        <v>0.4201388888888889</v>
      </c>
      <c r="G52" s="16" t="s">
        <v>229</v>
      </c>
      <c r="J52" s="32">
        <v>41125.7416087963</v>
      </c>
      <c r="K52" s="8">
        <v>41125.32146990741</v>
      </c>
      <c r="L52" s="7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  <c r="Q52" s="7" t="str">
        <f t="shared" si="5"/>
        <v>RF</v>
      </c>
      <c r="R52" s="7">
        <f t="shared" si="6"/>
      </c>
      <c r="S52" s="7" t="str">
        <f t="shared" si="7"/>
        <v>R</v>
      </c>
    </row>
    <row r="53" spans="1:19" ht="12.75">
      <c r="A53" s="26">
        <v>365</v>
      </c>
      <c r="B53" s="7" t="s">
        <v>226</v>
      </c>
      <c r="C53" s="30" t="s">
        <v>10</v>
      </c>
      <c r="D53" s="30" t="s">
        <v>743</v>
      </c>
      <c r="E53" s="9">
        <v>0.39444444444444443</v>
      </c>
      <c r="G53" s="16" t="s">
        <v>246</v>
      </c>
      <c r="J53" s="32">
        <v>41125.72046296296</v>
      </c>
      <c r="K53" s="8">
        <v>41125.32601851852</v>
      </c>
      <c r="L53" s="7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  <c r="Q53" s="7" t="str">
        <f t="shared" si="5"/>
        <v>RF</v>
      </c>
      <c r="R53" s="7">
        <f t="shared" si="6"/>
      </c>
      <c r="S53" s="7" t="str">
        <f t="shared" si="7"/>
        <v>R</v>
      </c>
    </row>
    <row r="54" spans="1:19" ht="12.75">
      <c r="A54" s="7">
        <v>369</v>
      </c>
      <c r="B54" s="7" t="s">
        <v>226</v>
      </c>
      <c r="C54" s="30" t="s">
        <v>745</v>
      </c>
      <c r="D54" s="30" t="s">
        <v>746</v>
      </c>
      <c r="E54" s="9">
        <v>0.4201388888888889</v>
      </c>
      <c r="G54" s="16" t="s">
        <v>235</v>
      </c>
      <c r="J54" s="32">
        <v>41125.761921296296</v>
      </c>
      <c r="K54" s="8">
        <v>41125.341782407406</v>
      </c>
      <c r="L54" s="7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  <c r="Q54" s="7" t="str">
        <f t="shared" si="5"/>
        <v>RF</v>
      </c>
      <c r="R54" s="7">
        <f t="shared" si="6"/>
      </c>
      <c r="S54" s="7" t="str">
        <f t="shared" si="7"/>
        <v>R</v>
      </c>
    </row>
    <row r="55" spans="1:19" ht="12.75">
      <c r="A55" s="7">
        <v>370</v>
      </c>
      <c r="B55" s="7" t="s">
        <v>226</v>
      </c>
      <c r="C55" s="30" t="s">
        <v>40</v>
      </c>
      <c r="D55" s="30" t="s">
        <v>747</v>
      </c>
      <c r="E55" s="9">
        <v>0.4201388888888889</v>
      </c>
      <c r="G55" s="16" t="s">
        <v>246</v>
      </c>
      <c r="J55" s="32">
        <v>41125.761967592596</v>
      </c>
      <c r="K55" s="8">
        <v>41125.341828703706</v>
      </c>
      <c r="L55" s="7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  <c r="Q55" s="7" t="str">
        <f t="shared" si="5"/>
        <v>RF</v>
      </c>
      <c r="R55" s="7">
        <f t="shared" si="6"/>
      </c>
      <c r="S55" s="7" t="str">
        <f t="shared" si="7"/>
        <v>R</v>
      </c>
    </row>
    <row r="56" spans="1:19" ht="12.75">
      <c r="A56" s="26">
        <v>320</v>
      </c>
      <c r="B56" s="7" t="s">
        <v>226</v>
      </c>
      <c r="C56" s="30" t="s">
        <v>8</v>
      </c>
      <c r="D56" s="30" t="s">
        <v>731</v>
      </c>
      <c r="E56" s="9">
        <v>0.36319444444444443</v>
      </c>
      <c r="F56" s="16"/>
      <c r="G56" s="16" t="s">
        <v>246</v>
      </c>
      <c r="J56" s="32">
        <v>41125.73013888889</v>
      </c>
      <c r="K56" s="8">
        <v>41125.366944444446</v>
      </c>
      <c r="L56" s="7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  <c r="Q56" s="7" t="str">
        <f t="shared" si="5"/>
        <v>RF</v>
      </c>
      <c r="R56" s="7">
        <f t="shared" si="6"/>
      </c>
      <c r="S56" s="7" t="str">
        <f t="shared" si="7"/>
        <v>R</v>
      </c>
    </row>
  </sheetData>
  <sheetProtection/>
  <autoFilter ref="A1:U56"/>
  <printOptions gridLines="1"/>
  <pageMargins left="0.7480314960629921" right="0.7480314960629921" top="0.3937007874015748" bottom="0.5905511811023623" header="0.31496062992125984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&amp;N&amp;RPrinted on: &amp;D at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3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7" customWidth="1"/>
    <col min="2" max="2" width="8.8515625" style="7" customWidth="1"/>
    <col min="3" max="3" width="10.7109375" style="6" bestFit="1" customWidth="1"/>
    <col min="4" max="4" width="11.28125" style="6" bestFit="1" customWidth="1"/>
    <col min="5" max="5" width="10.421875" style="9" bestFit="1" customWidth="1"/>
    <col min="6" max="6" width="17.28125" style="6" customWidth="1"/>
    <col min="7" max="7" width="10.421875" style="6" customWidth="1"/>
    <col min="8" max="8" width="13.28125" style="6" hidden="1" customWidth="1"/>
    <col min="9" max="9" width="0" style="6" hidden="1" customWidth="1"/>
    <col min="10" max="10" width="15.421875" style="23" customWidth="1"/>
    <col min="11" max="11" width="13.00390625" style="8" bestFit="1" customWidth="1"/>
    <col min="12" max="12" width="7.8515625" style="7" bestFit="1" customWidth="1"/>
    <col min="13" max="13" width="8.00390625" style="7" customWidth="1"/>
    <col min="14" max="14" width="7.8515625" style="7" customWidth="1"/>
    <col min="15" max="15" width="7.8515625" style="7" bestFit="1" customWidth="1"/>
    <col min="16" max="19" width="8.00390625" style="7" customWidth="1"/>
    <col min="21" max="16384" width="9.140625" style="6" customWidth="1"/>
  </cols>
  <sheetData>
    <row r="1" spans="1:21" ht="40.5" customHeight="1">
      <c r="A1" s="12" t="s">
        <v>136</v>
      </c>
      <c r="B1" s="12" t="s">
        <v>31</v>
      </c>
      <c r="C1" s="12" t="s">
        <v>0</v>
      </c>
      <c r="D1" s="12" t="s">
        <v>1</v>
      </c>
      <c r="E1" s="20" t="s">
        <v>2</v>
      </c>
      <c r="F1" s="12" t="s">
        <v>17</v>
      </c>
      <c r="G1" s="12" t="s">
        <v>18</v>
      </c>
      <c r="H1" s="12" t="s">
        <v>3</v>
      </c>
      <c r="I1" s="12"/>
      <c r="J1" s="22" t="s">
        <v>26</v>
      </c>
      <c r="K1" s="13" t="s">
        <v>27</v>
      </c>
      <c r="L1" s="10" t="s">
        <v>32</v>
      </c>
      <c r="M1" s="10" t="s">
        <v>34</v>
      </c>
      <c r="N1" s="10" t="s">
        <v>29</v>
      </c>
      <c r="O1" s="10" t="s">
        <v>33</v>
      </c>
      <c r="P1" s="11" t="s">
        <v>35</v>
      </c>
      <c r="Q1" s="11" t="s">
        <v>36</v>
      </c>
      <c r="R1" s="11" t="s">
        <v>30</v>
      </c>
      <c r="S1" s="11" t="s">
        <v>37</v>
      </c>
      <c r="T1" s="12" t="s">
        <v>135</v>
      </c>
      <c r="U1"/>
    </row>
    <row r="2" spans="1:21" ht="12.75">
      <c r="A2" s="3"/>
      <c r="B2" s="3"/>
      <c r="C2" s="4"/>
      <c r="D2" s="4"/>
      <c r="E2" s="21"/>
      <c r="F2" s="4"/>
      <c r="G2" s="4"/>
      <c r="H2" s="4"/>
      <c r="I2" s="4"/>
      <c r="J2" s="24"/>
      <c r="K2" s="5"/>
      <c r="L2" s="14">
        <f>COUNTIF(L4:L335,"WR")</f>
        <v>49</v>
      </c>
      <c r="M2" s="14">
        <f>COUNTIF(M4:M335,"WF")</f>
        <v>283</v>
      </c>
      <c r="N2" s="14">
        <f>COUNTIF(N4:N335,"WO")</f>
        <v>0</v>
      </c>
      <c r="O2" s="14">
        <f>COUNTIF(O4:O335,"W")</f>
        <v>332</v>
      </c>
      <c r="P2" s="15">
        <f>COUNTIF(P4:P335,"RR")</f>
        <v>0</v>
      </c>
      <c r="Q2" s="15">
        <f>COUNTIF(Q4:Q335,"RF")</f>
        <v>0</v>
      </c>
      <c r="R2" s="15">
        <f>COUNTIF(R4:R335,"RO")</f>
        <v>0</v>
      </c>
      <c r="S2" s="15">
        <f>COUNTIF(S4:S335,"R")</f>
        <v>0</v>
      </c>
      <c r="T2" s="19">
        <f>MIN(K:K)</f>
        <v>41125.24329861111</v>
      </c>
      <c r="U2" s="18"/>
    </row>
    <row r="3" spans="1:21" ht="12.75">
      <c r="A3" s="3"/>
      <c r="B3" s="3"/>
      <c r="C3" s="4"/>
      <c r="D3" s="4"/>
      <c r="E3" s="21"/>
      <c r="F3" s="4"/>
      <c r="G3" s="4"/>
      <c r="H3" s="4"/>
      <c r="I3" s="4"/>
      <c r="J3" s="24"/>
      <c r="K3" s="5"/>
      <c r="L3" s="14"/>
      <c r="M3" s="14"/>
      <c r="N3" s="14"/>
      <c r="O3" s="14"/>
      <c r="P3" s="15"/>
      <c r="Q3" s="15"/>
      <c r="R3" s="15"/>
      <c r="S3" s="15"/>
      <c r="T3" s="19"/>
      <c r="U3" s="18"/>
    </row>
    <row r="4" spans="1:21" ht="12.75">
      <c r="A4" s="7">
        <v>201</v>
      </c>
      <c r="B4" s="7" t="s">
        <v>13</v>
      </c>
      <c r="C4" s="30" t="s">
        <v>93</v>
      </c>
      <c r="D4" s="16" t="s">
        <v>94</v>
      </c>
      <c r="E4" s="9">
        <v>0.3076388888888889</v>
      </c>
      <c r="J4" s="32">
        <v>41125.5509375</v>
      </c>
      <c r="K4" s="8">
        <v>41125.24329861111</v>
      </c>
      <c r="L4" s="7">
        <f aca="true" t="shared" si="0" ref="L4:L47">IF(($B4="Walker")*(K4="Retired"),"WR","")</f>
      </c>
      <c r="M4" s="7" t="str">
        <f aca="true" t="shared" si="1" ref="M4:M67">IF(($B4="Walker")*(K4&lt;&gt;"Retired")*(K4&lt;&gt;""),"WF","")</f>
        <v>WF</v>
      </c>
      <c r="N4" s="7">
        <f aca="true" t="shared" si="2" ref="N4:N67">IF(($B4="Walker")*(K4&lt;&gt;"Retired")*(K4=""),"WO","")</f>
      </c>
      <c r="O4" s="7" t="str">
        <f aca="true" t="shared" si="3" ref="O4:O67">IF(($B4="Walker"),"W","")</f>
        <v>W</v>
      </c>
      <c r="P4" s="7">
        <f aca="true" t="shared" si="4" ref="P4:P67">IF(($B4="Runner")*(K4="Retired"),"RR","")</f>
      </c>
      <c r="Q4" s="7">
        <f aca="true" t="shared" si="5" ref="Q4:Q67">IF(($B4="Runner")*(K4&lt;&gt;"Retired")*(K4&lt;&gt;""),"RF","")</f>
      </c>
      <c r="R4" s="7">
        <f aca="true" t="shared" si="6" ref="R4:R67">IF(($B4="Runner")*(K4&lt;&gt;"Retired")*(K4=""),"RO","")</f>
      </c>
      <c r="S4" s="7">
        <f aca="true" t="shared" si="7" ref="S4:S67">IF(($B4="Runner"),"R","")</f>
      </c>
      <c r="U4" s="6"/>
    </row>
    <row r="5" spans="1:21" ht="12.75">
      <c r="A5" s="7">
        <v>120</v>
      </c>
      <c r="B5" s="7" t="s">
        <v>13</v>
      </c>
      <c r="C5" s="30" t="s">
        <v>89</v>
      </c>
      <c r="D5" s="16" t="s">
        <v>85</v>
      </c>
      <c r="E5" s="9">
        <v>0.29583333333333334</v>
      </c>
      <c r="J5" s="32">
        <v>41125.54943287037</v>
      </c>
      <c r="K5" s="8">
        <v>41125.253599537034</v>
      </c>
      <c r="L5" s="7">
        <f t="shared" si="0"/>
      </c>
      <c r="M5" s="7" t="str">
        <f t="shared" si="1"/>
        <v>WF</v>
      </c>
      <c r="N5" s="7">
        <f t="shared" si="2"/>
      </c>
      <c r="O5" s="7" t="str">
        <f t="shared" si="3"/>
        <v>W</v>
      </c>
      <c r="P5" s="7">
        <f t="shared" si="4"/>
      </c>
      <c r="Q5" s="7">
        <f t="shared" si="5"/>
      </c>
      <c r="R5" s="7">
        <f t="shared" si="6"/>
      </c>
      <c r="S5" s="7">
        <f t="shared" si="7"/>
      </c>
      <c r="U5" s="6"/>
    </row>
    <row r="6" spans="1:21" ht="12.75">
      <c r="A6" s="7">
        <v>284</v>
      </c>
      <c r="B6" s="7" t="s">
        <v>13</v>
      </c>
      <c r="C6" s="30" t="s">
        <v>200</v>
      </c>
      <c r="D6" s="16" t="s">
        <v>201</v>
      </c>
      <c r="E6" s="9">
        <v>0.3347222222222222</v>
      </c>
      <c r="F6" s="16"/>
      <c r="G6" s="16"/>
      <c r="J6" s="32">
        <v>41125.60613425926</v>
      </c>
      <c r="K6" s="8">
        <v>41125.27141203704</v>
      </c>
      <c r="L6" s="7">
        <f t="shared" si="0"/>
      </c>
      <c r="M6" s="7" t="str">
        <f t="shared" si="1"/>
        <v>WF</v>
      </c>
      <c r="N6" s="7">
        <f t="shared" si="2"/>
      </c>
      <c r="O6" s="7" t="str">
        <f t="shared" si="3"/>
        <v>W</v>
      </c>
      <c r="P6" s="7">
        <f t="shared" si="4"/>
      </c>
      <c r="Q6" s="7">
        <f t="shared" si="5"/>
      </c>
      <c r="R6" s="7">
        <f t="shared" si="6"/>
      </c>
      <c r="S6" s="7">
        <f t="shared" si="7"/>
      </c>
      <c r="U6" s="6"/>
    </row>
    <row r="7" spans="1:21" ht="12.75">
      <c r="A7" s="7">
        <v>185</v>
      </c>
      <c r="B7" s="7" t="s">
        <v>13</v>
      </c>
      <c r="C7" s="30" t="s">
        <v>638</v>
      </c>
      <c r="D7" s="16" t="s">
        <v>639</v>
      </c>
      <c r="E7" s="9">
        <v>0.31736111111111115</v>
      </c>
      <c r="J7" s="32">
        <v>41125.59092592593</v>
      </c>
      <c r="K7" s="8">
        <v>41125.273564814815</v>
      </c>
      <c r="L7" s="7">
        <f t="shared" si="0"/>
      </c>
      <c r="M7" s="7" t="str">
        <f t="shared" si="1"/>
        <v>WF</v>
      </c>
      <c r="N7" s="7">
        <f t="shared" si="2"/>
      </c>
      <c r="O7" s="7" t="str">
        <f t="shared" si="3"/>
        <v>W</v>
      </c>
      <c r="P7" s="7">
        <f t="shared" si="4"/>
      </c>
      <c r="Q7" s="7">
        <f t="shared" si="5"/>
      </c>
      <c r="R7" s="7">
        <f t="shared" si="6"/>
      </c>
      <c r="S7" s="7">
        <f t="shared" si="7"/>
      </c>
      <c r="U7" s="27"/>
    </row>
    <row r="8" spans="1:21" ht="12.75">
      <c r="A8" s="7">
        <v>147</v>
      </c>
      <c r="B8" s="7" t="s">
        <v>13</v>
      </c>
      <c r="C8" s="30" t="s">
        <v>578</v>
      </c>
      <c r="D8" s="16" t="s">
        <v>19</v>
      </c>
      <c r="E8" s="9">
        <v>0.3</v>
      </c>
      <c r="J8" s="32">
        <v>41125.575370370374</v>
      </c>
      <c r="K8" s="8">
        <v>41125.27537037037</v>
      </c>
      <c r="L8" s="7">
        <f t="shared" si="0"/>
      </c>
      <c r="M8" s="7" t="str">
        <f t="shared" si="1"/>
        <v>WF</v>
      </c>
      <c r="N8" s="7">
        <f t="shared" si="2"/>
      </c>
      <c r="O8" s="7" t="str">
        <f t="shared" si="3"/>
        <v>W</v>
      </c>
      <c r="P8" s="7">
        <f t="shared" si="4"/>
      </c>
      <c r="Q8" s="7">
        <f t="shared" si="5"/>
      </c>
      <c r="R8" s="7">
        <f t="shared" si="6"/>
      </c>
      <c r="S8" s="7">
        <f t="shared" si="7"/>
      </c>
      <c r="U8" s="6"/>
    </row>
    <row r="9" spans="1:21" ht="12.75">
      <c r="A9" s="7">
        <v>42</v>
      </c>
      <c r="B9" s="7" t="s">
        <v>13</v>
      </c>
      <c r="C9" s="16" t="s">
        <v>10</v>
      </c>
      <c r="D9" s="16" t="s">
        <v>311</v>
      </c>
      <c r="E9" s="9">
        <v>0.29375</v>
      </c>
      <c r="F9" s="31"/>
      <c r="J9" s="32">
        <v>41125.576145833336</v>
      </c>
      <c r="K9" s="8">
        <v>41125.28239583333</v>
      </c>
      <c r="L9" s="7">
        <f t="shared" si="0"/>
      </c>
      <c r="M9" s="7" t="str">
        <f t="shared" si="1"/>
        <v>WF</v>
      </c>
      <c r="N9" s="7">
        <f t="shared" si="2"/>
      </c>
      <c r="O9" s="7" t="str">
        <f t="shared" si="3"/>
        <v>W</v>
      </c>
      <c r="P9" s="7">
        <f t="shared" si="4"/>
      </c>
      <c r="Q9" s="7">
        <f t="shared" si="5"/>
      </c>
      <c r="R9" s="7">
        <f t="shared" si="6"/>
      </c>
      <c r="S9" s="7">
        <f t="shared" si="7"/>
      </c>
      <c r="U9" s="6"/>
    </row>
    <row r="10" spans="1:21" ht="12.75">
      <c r="A10" s="7">
        <v>54</v>
      </c>
      <c r="B10" s="7" t="s">
        <v>13</v>
      </c>
      <c r="C10" s="16" t="s">
        <v>49</v>
      </c>
      <c r="D10" s="16" t="s">
        <v>556</v>
      </c>
      <c r="E10" s="9">
        <v>0.29791666666666666</v>
      </c>
      <c r="J10" s="32">
        <v>41125.5815162037</v>
      </c>
      <c r="K10" s="8">
        <v>41125.28359953704</v>
      </c>
      <c r="L10" s="7">
        <f t="shared" si="0"/>
      </c>
      <c r="M10" s="7" t="str">
        <f t="shared" si="1"/>
        <v>WF</v>
      </c>
      <c r="N10" s="7">
        <f t="shared" si="2"/>
      </c>
      <c r="O10" s="7" t="str">
        <f t="shared" si="3"/>
        <v>W</v>
      </c>
      <c r="P10" s="7">
        <f t="shared" si="4"/>
      </c>
      <c r="Q10" s="7">
        <f t="shared" si="5"/>
      </c>
      <c r="R10" s="7">
        <f t="shared" si="6"/>
      </c>
      <c r="S10" s="7">
        <f t="shared" si="7"/>
      </c>
      <c r="U10" s="6"/>
    </row>
    <row r="11" spans="1:21" ht="12.75">
      <c r="A11" s="7">
        <v>6</v>
      </c>
      <c r="B11" s="7" t="s">
        <v>13</v>
      </c>
      <c r="C11" s="16" t="s">
        <v>309</v>
      </c>
      <c r="D11" s="16" t="s">
        <v>310</v>
      </c>
      <c r="E11" s="9">
        <v>0.29375</v>
      </c>
      <c r="J11" s="32">
        <v>41125.577685185184</v>
      </c>
      <c r="K11" s="8">
        <v>41125.28393518519</v>
      </c>
      <c r="L11" s="7">
        <f t="shared" si="0"/>
      </c>
      <c r="M11" s="7" t="str">
        <f t="shared" si="1"/>
        <v>WF</v>
      </c>
      <c r="N11" s="7">
        <f t="shared" si="2"/>
      </c>
      <c r="O11" s="7" t="str">
        <f t="shared" si="3"/>
        <v>W</v>
      </c>
      <c r="P11" s="7">
        <f t="shared" si="4"/>
      </c>
      <c r="Q11" s="7">
        <f t="shared" si="5"/>
      </c>
      <c r="R11" s="7">
        <f t="shared" si="6"/>
      </c>
      <c r="S11" s="7">
        <f t="shared" si="7"/>
      </c>
      <c r="U11" s="6"/>
    </row>
    <row r="12" spans="1:19" ht="12.75">
      <c r="A12" s="7">
        <v>45</v>
      </c>
      <c r="B12" s="7" t="s">
        <v>13</v>
      </c>
      <c r="C12" s="16" t="s">
        <v>10</v>
      </c>
      <c r="D12" s="16" t="s">
        <v>63</v>
      </c>
      <c r="E12" s="9">
        <v>0.29375</v>
      </c>
      <c r="F12" s="31"/>
      <c r="J12" s="32">
        <v>41125.57774305555</v>
      </c>
      <c r="K12" s="8">
        <v>41125.28399305556</v>
      </c>
      <c r="L12" s="7">
        <f t="shared" si="0"/>
      </c>
      <c r="M12" s="7" t="str">
        <f t="shared" si="1"/>
        <v>WF</v>
      </c>
      <c r="N12" s="7">
        <f t="shared" si="2"/>
      </c>
      <c r="O12" s="7" t="str">
        <f t="shared" si="3"/>
        <v>W</v>
      </c>
      <c r="P12" s="7">
        <f t="shared" si="4"/>
      </c>
      <c r="Q12" s="7">
        <f t="shared" si="5"/>
      </c>
      <c r="R12" s="7">
        <f t="shared" si="6"/>
      </c>
      <c r="S12" s="7">
        <f t="shared" si="7"/>
      </c>
    </row>
    <row r="13" spans="1:19" ht="12.75">
      <c r="A13" s="7">
        <v>224</v>
      </c>
      <c r="B13" s="7" t="s">
        <v>13</v>
      </c>
      <c r="C13" s="30" t="s">
        <v>46</v>
      </c>
      <c r="D13" s="16" t="s">
        <v>667</v>
      </c>
      <c r="E13" s="9">
        <v>0.3229166666666667</v>
      </c>
      <c r="J13" s="32">
        <v>41125.60724537037</v>
      </c>
      <c r="K13" s="8">
        <v>41125.2843287037</v>
      </c>
      <c r="L13" s="7">
        <f t="shared" si="0"/>
      </c>
      <c r="M13" s="7" t="str">
        <f t="shared" si="1"/>
        <v>WF</v>
      </c>
      <c r="N13" s="7">
        <f t="shared" si="2"/>
      </c>
      <c r="O13" s="7" t="str">
        <f t="shared" si="3"/>
        <v>W</v>
      </c>
      <c r="P13" s="7">
        <f t="shared" si="4"/>
      </c>
      <c r="Q13" s="7">
        <f t="shared" si="5"/>
      </c>
      <c r="R13" s="7">
        <f t="shared" si="6"/>
      </c>
      <c r="S13" s="7">
        <f t="shared" si="7"/>
      </c>
    </row>
    <row r="14" spans="1:19" ht="12.75">
      <c r="A14" s="7">
        <v>331</v>
      </c>
      <c r="B14" s="7" t="s">
        <v>13</v>
      </c>
      <c r="C14" s="30" t="s">
        <v>4</v>
      </c>
      <c r="D14" s="30" t="s">
        <v>736</v>
      </c>
      <c r="E14" s="9">
        <v>0.3770833333333334</v>
      </c>
      <c r="F14" s="16"/>
      <c r="G14" s="16" t="s">
        <v>229</v>
      </c>
      <c r="J14" s="32">
        <v>41125.66143518518</v>
      </c>
      <c r="K14" s="8">
        <v>41125.28435185185</v>
      </c>
      <c r="L14" s="7">
        <f t="shared" si="0"/>
      </c>
      <c r="M14" s="7" t="str">
        <f t="shared" si="1"/>
        <v>WF</v>
      </c>
      <c r="N14" s="7">
        <f t="shared" si="2"/>
      </c>
      <c r="O14" s="7" t="str">
        <f t="shared" si="3"/>
        <v>W</v>
      </c>
      <c r="P14" s="7">
        <f t="shared" si="4"/>
      </c>
      <c r="Q14" s="7">
        <f t="shared" si="5"/>
      </c>
      <c r="R14" s="7">
        <f t="shared" si="6"/>
      </c>
      <c r="S14" s="7">
        <f t="shared" si="7"/>
      </c>
    </row>
    <row r="15" spans="1:19" ht="12.75">
      <c r="A15" s="26">
        <v>325</v>
      </c>
      <c r="B15" s="7" t="s">
        <v>13</v>
      </c>
      <c r="C15" s="30" t="s">
        <v>4</v>
      </c>
      <c r="D15" s="30" t="s">
        <v>734</v>
      </c>
      <c r="E15" s="9">
        <v>0.36874999999999997</v>
      </c>
      <c r="F15" s="16"/>
      <c r="G15" s="16" t="s">
        <v>229</v>
      </c>
      <c r="J15" s="32">
        <v>41125.65537037037</v>
      </c>
      <c r="K15" s="8">
        <v>41125.28662037037</v>
      </c>
      <c r="L15" s="7">
        <f t="shared" si="0"/>
      </c>
      <c r="M15" s="7" t="str">
        <f t="shared" si="1"/>
        <v>WF</v>
      </c>
      <c r="N15" s="7">
        <f t="shared" si="2"/>
      </c>
      <c r="O15" s="7" t="str">
        <f t="shared" si="3"/>
        <v>W</v>
      </c>
      <c r="P15" s="7">
        <f t="shared" si="4"/>
      </c>
      <c r="Q15" s="7">
        <f t="shared" si="5"/>
      </c>
      <c r="R15" s="7">
        <f t="shared" si="6"/>
      </c>
      <c r="S15" s="7">
        <f t="shared" si="7"/>
      </c>
    </row>
    <row r="16" spans="1:19" ht="12.75">
      <c r="A16" s="7">
        <v>62</v>
      </c>
      <c r="B16" s="7" t="s">
        <v>13</v>
      </c>
      <c r="C16" s="16" t="s">
        <v>40</v>
      </c>
      <c r="D16" s="16" t="s">
        <v>273</v>
      </c>
      <c r="E16" s="9">
        <v>0.2916666666666667</v>
      </c>
      <c r="J16" s="32">
        <v>41125.579664351855</v>
      </c>
      <c r="K16" s="8">
        <v>41125.287997685184</v>
      </c>
      <c r="L16" s="7">
        <f t="shared" si="0"/>
      </c>
      <c r="M16" s="7" t="str">
        <f t="shared" si="1"/>
        <v>WF</v>
      </c>
      <c r="N16" s="7">
        <f t="shared" si="2"/>
      </c>
      <c r="O16" s="7" t="str">
        <f t="shared" si="3"/>
        <v>W</v>
      </c>
      <c r="P16" s="7">
        <f t="shared" si="4"/>
      </c>
      <c r="Q16" s="7">
        <f t="shared" si="5"/>
      </c>
      <c r="R16" s="7">
        <f t="shared" si="6"/>
      </c>
      <c r="S16" s="7">
        <f t="shared" si="7"/>
      </c>
    </row>
    <row r="17" spans="1:19" ht="12.75">
      <c r="A17" s="7">
        <v>157</v>
      </c>
      <c r="B17" s="7" t="s">
        <v>13</v>
      </c>
      <c r="C17" s="30" t="s">
        <v>117</v>
      </c>
      <c r="D17" s="16" t="s">
        <v>624</v>
      </c>
      <c r="E17" s="9">
        <v>0.3104166666666667</v>
      </c>
      <c r="J17" s="32">
        <v>41125.60653935185</v>
      </c>
      <c r="K17" s="8">
        <v>41125.296122685184</v>
      </c>
      <c r="L17" s="7">
        <f t="shared" si="0"/>
      </c>
      <c r="M17" s="7" t="str">
        <f t="shared" si="1"/>
        <v>WF</v>
      </c>
      <c r="N17" s="7">
        <f t="shared" si="2"/>
      </c>
      <c r="O17" s="7" t="str">
        <f t="shared" si="3"/>
        <v>W</v>
      </c>
      <c r="P17" s="7">
        <f t="shared" si="4"/>
      </c>
      <c r="Q17" s="7">
        <f t="shared" si="5"/>
      </c>
      <c r="R17" s="7">
        <f t="shared" si="6"/>
      </c>
      <c r="S17" s="7">
        <f t="shared" si="7"/>
      </c>
    </row>
    <row r="18" spans="1:19" ht="12.75">
      <c r="A18" s="7">
        <v>112</v>
      </c>
      <c r="B18" s="7" t="s">
        <v>13</v>
      </c>
      <c r="C18" s="30" t="s">
        <v>128</v>
      </c>
      <c r="D18" s="16" t="s">
        <v>583</v>
      </c>
      <c r="E18" s="9">
        <v>0.2951388888888889</v>
      </c>
      <c r="J18" s="32">
        <v>41125.592939814815</v>
      </c>
      <c r="K18" s="8">
        <v>41125.297800925924</v>
      </c>
      <c r="L18" s="7">
        <f t="shared" si="0"/>
      </c>
      <c r="M18" s="7" t="str">
        <f t="shared" si="1"/>
        <v>WF</v>
      </c>
      <c r="N18" s="7">
        <f t="shared" si="2"/>
      </c>
      <c r="O18" s="7" t="str">
        <f t="shared" si="3"/>
        <v>W</v>
      </c>
      <c r="P18" s="7">
        <f t="shared" si="4"/>
      </c>
      <c r="Q18" s="7">
        <f t="shared" si="5"/>
      </c>
      <c r="R18" s="7">
        <f t="shared" si="6"/>
      </c>
      <c r="S18" s="7">
        <f t="shared" si="7"/>
      </c>
    </row>
    <row r="19" spans="1:19" ht="12.75">
      <c r="A19" s="7">
        <v>245</v>
      </c>
      <c r="B19" s="7" t="s">
        <v>13</v>
      </c>
      <c r="C19" s="30" t="s">
        <v>78</v>
      </c>
      <c r="D19" s="16" t="s">
        <v>79</v>
      </c>
      <c r="E19" s="9">
        <v>0.3138888888888889</v>
      </c>
      <c r="F19" s="16"/>
      <c r="G19" s="16"/>
      <c r="J19" s="32">
        <v>41125.61853009259</v>
      </c>
      <c r="K19" s="8">
        <v>41125.3046412037</v>
      </c>
      <c r="L19" s="7">
        <f t="shared" si="0"/>
      </c>
      <c r="M19" s="7" t="str">
        <f t="shared" si="1"/>
        <v>WF</v>
      </c>
      <c r="N19" s="7">
        <f t="shared" si="2"/>
      </c>
      <c r="O19" s="7" t="str">
        <f t="shared" si="3"/>
        <v>W</v>
      </c>
      <c r="P19" s="7">
        <f t="shared" si="4"/>
      </c>
      <c r="Q19" s="7">
        <f t="shared" si="5"/>
      </c>
      <c r="R19" s="7">
        <f t="shared" si="6"/>
      </c>
      <c r="S19" s="7">
        <f t="shared" si="7"/>
      </c>
    </row>
    <row r="20" spans="1:19" ht="12.75">
      <c r="A20" s="26">
        <v>291</v>
      </c>
      <c r="B20" s="25" t="s">
        <v>13</v>
      </c>
      <c r="C20" s="30" t="s">
        <v>140</v>
      </c>
      <c r="D20" s="30" t="s">
        <v>560</v>
      </c>
      <c r="E20" s="9">
        <v>0.34375</v>
      </c>
      <c r="F20" s="17"/>
      <c r="G20" s="17"/>
      <c r="H20" s="17"/>
      <c r="I20" s="17"/>
      <c r="J20" s="34">
        <v>41125.656377314815</v>
      </c>
      <c r="K20" s="29">
        <v>41125.312627314815</v>
      </c>
      <c r="L20" s="7">
        <f t="shared" si="0"/>
      </c>
      <c r="M20" s="7" t="str">
        <f t="shared" si="1"/>
        <v>WF</v>
      </c>
      <c r="N20" s="7">
        <f t="shared" si="2"/>
      </c>
      <c r="O20" s="7" t="str">
        <f t="shared" si="3"/>
        <v>W</v>
      </c>
      <c r="P20" s="7">
        <f t="shared" si="4"/>
      </c>
      <c r="Q20" s="7">
        <f t="shared" si="5"/>
      </c>
      <c r="R20" s="7">
        <f t="shared" si="6"/>
      </c>
      <c r="S20" s="7">
        <f t="shared" si="7"/>
      </c>
    </row>
    <row r="21" spans="1:19" ht="12.75">
      <c r="A21" s="7">
        <v>222</v>
      </c>
      <c r="B21" s="7" t="s">
        <v>13</v>
      </c>
      <c r="C21" s="30" t="s">
        <v>276</v>
      </c>
      <c r="D21" s="16" t="s">
        <v>85</v>
      </c>
      <c r="E21" s="9">
        <v>0.31875000000000003</v>
      </c>
      <c r="J21" s="32">
        <v>41125.63429398148</v>
      </c>
      <c r="K21" s="8">
        <v>41125.31554398148</v>
      </c>
      <c r="L21" s="7">
        <f t="shared" si="0"/>
      </c>
      <c r="M21" s="7" t="str">
        <f t="shared" si="1"/>
        <v>WF</v>
      </c>
      <c r="N21" s="7">
        <f t="shared" si="2"/>
      </c>
      <c r="O21" s="7" t="str">
        <f t="shared" si="3"/>
        <v>W</v>
      </c>
      <c r="P21" s="7">
        <f t="shared" si="4"/>
      </c>
      <c r="Q21" s="7">
        <f t="shared" si="5"/>
      </c>
      <c r="R21" s="7">
        <f t="shared" si="6"/>
      </c>
      <c r="S21" s="7">
        <f t="shared" si="7"/>
      </c>
    </row>
    <row r="22" spans="1:19" ht="12.75">
      <c r="A22" s="7">
        <v>266</v>
      </c>
      <c r="B22" s="7" t="s">
        <v>13</v>
      </c>
      <c r="C22" s="30" t="s">
        <v>452</v>
      </c>
      <c r="D22" s="16" t="s">
        <v>453</v>
      </c>
      <c r="E22" s="9">
        <v>0.32083333333333336</v>
      </c>
      <c r="F22" s="16"/>
      <c r="G22" s="16"/>
      <c r="J22" s="32">
        <v>41125.63685185185</v>
      </c>
      <c r="K22" s="8">
        <v>41125.31601851852</v>
      </c>
      <c r="L22" s="7">
        <f t="shared" si="0"/>
      </c>
      <c r="M22" s="7" t="str">
        <f t="shared" si="1"/>
        <v>WF</v>
      </c>
      <c r="N22" s="7">
        <f t="shared" si="2"/>
      </c>
      <c r="O22" s="7" t="str">
        <f t="shared" si="3"/>
        <v>W</v>
      </c>
      <c r="P22" s="7">
        <f t="shared" si="4"/>
      </c>
      <c r="Q22" s="7">
        <f t="shared" si="5"/>
      </c>
      <c r="R22" s="7">
        <f t="shared" si="6"/>
      </c>
      <c r="S22" s="7">
        <f t="shared" si="7"/>
      </c>
    </row>
    <row r="23" spans="1:19" ht="12.75">
      <c r="A23" s="7">
        <v>35</v>
      </c>
      <c r="B23" s="7" t="s">
        <v>13</v>
      </c>
      <c r="C23" s="16" t="s">
        <v>324</v>
      </c>
      <c r="D23" s="16" t="s">
        <v>325</v>
      </c>
      <c r="E23" s="9">
        <v>0.29583333333333334</v>
      </c>
      <c r="J23" s="32">
        <v>41125.612604166665</v>
      </c>
      <c r="K23" s="8">
        <v>41125.316770833335</v>
      </c>
      <c r="L23" s="7">
        <f t="shared" si="0"/>
      </c>
      <c r="M23" s="7" t="str">
        <f t="shared" si="1"/>
        <v>WF</v>
      </c>
      <c r="N23" s="7">
        <f t="shared" si="2"/>
      </c>
      <c r="O23" s="7" t="str">
        <f t="shared" si="3"/>
        <v>W</v>
      </c>
      <c r="P23" s="7">
        <f t="shared" si="4"/>
      </c>
      <c r="Q23" s="7">
        <f t="shared" si="5"/>
      </c>
      <c r="R23" s="7">
        <f t="shared" si="6"/>
      </c>
      <c r="S23" s="7">
        <f t="shared" si="7"/>
      </c>
    </row>
    <row r="24" spans="1:19" ht="12.75">
      <c r="A24" s="7">
        <v>94</v>
      </c>
      <c r="B24" s="7" t="s">
        <v>13</v>
      </c>
      <c r="C24" s="30" t="s">
        <v>46</v>
      </c>
      <c r="D24" s="16" t="s">
        <v>219</v>
      </c>
      <c r="E24" s="9">
        <v>0.2972222222222222</v>
      </c>
      <c r="J24" s="32">
        <v>41125.61424768518</v>
      </c>
      <c r="K24" s="8">
        <v>41125.317025462966</v>
      </c>
      <c r="L24" s="7">
        <f t="shared" si="0"/>
      </c>
      <c r="M24" s="7" t="str">
        <f t="shared" si="1"/>
        <v>WF</v>
      </c>
      <c r="N24" s="7">
        <f t="shared" si="2"/>
      </c>
      <c r="O24" s="7" t="str">
        <f t="shared" si="3"/>
        <v>W</v>
      </c>
      <c r="P24" s="7">
        <f t="shared" si="4"/>
      </c>
      <c r="Q24" s="7">
        <f t="shared" si="5"/>
      </c>
      <c r="R24" s="7">
        <f t="shared" si="6"/>
      </c>
      <c r="S24" s="7">
        <f t="shared" si="7"/>
      </c>
    </row>
    <row r="25" spans="1:19" ht="12.75">
      <c r="A25" s="7">
        <v>69</v>
      </c>
      <c r="B25" s="7" t="s">
        <v>13</v>
      </c>
      <c r="C25" s="30" t="s">
        <v>163</v>
      </c>
      <c r="D25" s="16" t="s">
        <v>164</v>
      </c>
      <c r="E25" s="9">
        <v>0.3034722222222222</v>
      </c>
      <c r="J25" s="32">
        <v>41125.621342592596</v>
      </c>
      <c r="K25" s="8">
        <v>41125.31787037037</v>
      </c>
      <c r="L25" s="7">
        <f t="shared" si="0"/>
      </c>
      <c r="M25" s="7" t="str">
        <f t="shared" si="1"/>
        <v>WF</v>
      </c>
      <c r="N25" s="7">
        <f t="shared" si="2"/>
      </c>
      <c r="O25" s="7" t="str">
        <f t="shared" si="3"/>
        <v>W</v>
      </c>
      <c r="P25" s="7">
        <f t="shared" si="4"/>
      </c>
      <c r="Q25" s="7">
        <f t="shared" si="5"/>
      </c>
      <c r="R25" s="7">
        <f t="shared" si="6"/>
      </c>
      <c r="S25" s="7">
        <f t="shared" si="7"/>
      </c>
    </row>
    <row r="26" spans="1:19" ht="12.75">
      <c r="A26" s="7">
        <v>270</v>
      </c>
      <c r="B26" s="7" t="s">
        <v>13</v>
      </c>
      <c r="C26" s="30" t="s">
        <v>695</v>
      </c>
      <c r="D26" s="16" t="s">
        <v>696</v>
      </c>
      <c r="E26" s="9">
        <v>0.3201388888888889</v>
      </c>
      <c r="F26" s="16"/>
      <c r="G26" s="16"/>
      <c r="J26" s="32">
        <v>41125.643125</v>
      </c>
      <c r="K26" s="8">
        <v>41125.32298611111</v>
      </c>
      <c r="L26" s="7">
        <f t="shared" si="0"/>
      </c>
      <c r="M26" s="7" t="str">
        <f t="shared" si="1"/>
        <v>WF</v>
      </c>
      <c r="N26" s="7">
        <f t="shared" si="2"/>
      </c>
      <c r="O26" s="7" t="str">
        <f t="shared" si="3"/>
        <v>W</v>
      </c>
      <c r="P26" s="7">
        <f t="shared" si="4"/>
      </c>
      <c r="Q26" s="7">
        <f t="shared" si="5"/>
      </c>
      <c r="R26" s="7">
        <f t="shared" si="6"/>
      </c>
      <c r="S26" s="7">
        <f t="shared" si="7"/>
      </c>
    </row>
    <row r="27" spans="1:19" ht="12.75">
      <c r="A27" s="7">
        <v>70</v>
      </c>
      <c r="B27" s="7" t="s">
        <v>13</v>
      </c>
      <c r="C27" s="30" t="s">
        <v>307</v>
      </c>
      <c r="D27" s="16" t="s">
        <v>308</v>
      </c>
      <c r="E27" s="9">
        <v>0.29375</v>
      </c>
      <c r="J27" s="32">
        <v>41125.61752314815</v>
      </c>
      <c r="K27" s="8">
        <v>41125.32377314815</v>
      </c>
      <c r="L27" s="7">
        <f t="shared" si="0"/>
      </c>
      <c r="M27" s="7" t="str">
        <f t="shared" si="1"/>
        <v>WF</v>
      </c>
      <c r="N27" s="7">
        <f t="shared" si="2"/>
      </c>
      <c r="O27" s="7" t="str">
        <f t="shared" si="3"/>
        <v>W</v>
      </c>
      <c r="P27" s="7">
        <f t="shared" si="4"/>
      </c>
      <c r="Q27" s="7">
        <f t="shared" si="5"/>
      </c>
      <c r="R27" s="7">
        <f t="shared" si="6"/>
      </c>
      <c r="S27" s="7">
        <f t="shared" si="7"/>
      </c>
    </row>
    <row r="28" spans="1:21" ht="12.75">
      <c r="A28" s="26">
        <v>305</v>
      </c>
      <c r="B28" s="7" t="s">
        <v>13</v>
      </c>
      <c r="C28" s="30" t="s">
        <v>10</v>
      </c>
      <c r="D28" s="30" t="s">
        <v>56</v>
      </c>
      <c r="E28" s="9">
        <v>0.33888888888888885</v>
      </c>
      <c r="G28" s="16"/>
      <c r="J28" s="32">
        <v>41125.66547453704</v>
      </c>
      <c r="K28" s="8">
        <v>41125.326585648145</v>
      </c>
      <c r="L28" s="7">
        <f t="shared" si="0"/>
      </c>
      <c r="M28" s="7" t="str">
        <f t="shared" si="1"/>
        <v>WF</v>
      </c>
      <c r="N28" s="7">
        <f t="shared" si="2"/>
      </c>
      <c r="O28" s="7" t="str">
        <f t="shared" si="3"/>
        <v>W</v>
      </c>
      <c r="P28" s="7">
        <f t="shared" si="4"/>
      </c>
      <c r="Q28" s="7">
        <f t="shared" si="5"/>
      </c>
      <c r="R28" s="7">
        <f t="shared" si="6"/>
      </c>
      <c r="S28" s="7">
        <f t="shared" si="7"/>
      </c>
      <c r="U28" s="6"/>
    </row>
    <row r="29" spans="1:21" ht="12.75">
      <c r="A29" s="7">
        <v>61</v>
      </c>
      <c r="B29" s="7" t="s">
        <v>13</v>
      </c>
      <c r="C29" s="16" t="s">
        <v>536</v>
      </c>
      <c r="D29" s="16" t="s">
        <v>559</v>
      </c>
      <c r="E29" s="9">
        <v>0.2902777777777778</v>
      </c>
      <c r="J29" s="32">
        <v>41125.617581018516</v>
      </c>
      <c r="K29" s="8">
        <v>41125.32730324074</v>
      </c>
      <c r="L29" s="7">
        <f t="shared" si="0"/>
      </c>
      <c r="M29" s="7" t="str">
        <f t="shared" si="1"/>
        <v>WF</v>
      </c>
      <c r="N29" s="7">
        <f t="shared" si="2"/>
      </c>
      <c r="O29" s="7" t="str">
        <f t="shared" si="3"/>
        <v>W</v>
      </c>
      <c r="P29" s="7">
        <f t="shared" si="4"/>
      </c>
      <c r="Q29" s="7">
        <f t="shared" si="5"/>
      </c>
      <c r="R29" s="7">
        <f t="shared" si="6"/>
      </c>
      <c r="S29" s="7">
        <f t="shared" si="7"/>
      </c>
      <c r="U29" s="6"/>
    </row>
    <row r="30" spans="1:21" ht="12.75">
      <c r="A30" s="7">
        <v>332</v>
      </c>
      <c r="B30" s="7" t="s">
        <v>13</v>
      </c>
      <c r="C30" s="30" t="s">
        <v>46</v>
      </c>
      <c r="D30" s="30" t="s">
        <v>187</v>
      </c>
      <c r="E30" s="9">
        <v>0.37986111111111115</v>
      </c>
      <c r="F30" s="16"/>
      <c r="G30" s="16" t="s">
        <v>227</v>
      </c>
      <c r="J30" s="32">
        <v>41125.709016203706</v>
      </c>
      <c r="K30" s="8">
        <v>41125.32915509259</v>
      </c>
      <c r="L30" s="7">
        <f t="shared" si="0"/>
      </c>
      <c r="M30" s="7" t="str">
        <f t="shared" si="1"/>
        <v>WF</v>
      </c>
      <c r="N30" s="7">
        <f t="shared" si="2"/>
      </c>
      <c r="O30" s="7" t="str">
        <f t="shared" si="3"/>
        <v>W</v>
      </c>
      <c r="P30" s="7">
        <f t="shared" si="4"/>
      </c>
      <c r="Q30" s="7">
        <f t="shared" si="5"/>
      </c>
      <c r="R30" s="7">
        <f t="shared" si="6"/>
      </c>
      <c r="S30" s="7">
        <f t="shared" si="7"/>
      </c>
      <c r="U30" s="6"/>
    </row>
    <row r="31" spans="1:21" ht="12.75">
      <c r="A31" s="7">
        <v>79</v>
      </c>
      <c r="B31" s="7" t="s">
        <v>13</v>
      </c>
      <c r="C31" s="30" t="s">
        <v>89</v>
      </c>
      <c r="D31" s="16" t="s">
        <v>345</v>
      </c>
      <c r="E31" s="9">
        <v>0.29097222222222224</v>
      </c>
      <c r="J31" s="32">
        <v>41125.62018518519</v>
      </c>
      <c r="K31" s="8">
        <v>41125.32921296296</v>
      </c>
      <c r="L31" s="7">
        <f t="shared" si="0"/>
      </c>
      <c r="M31" s="7" t="str">
        <f t="shared" si="1"/>
        <v>WF</v>
      </c>
      <c r="N31" s="7">
        <f t="shared" si="2"/>
      </c>
      <c r="O31" s="7" t="str">
        <f t="shared" si="3"/>
        <v>W</v>
      </c>
      <c r="P31" s="7">
        <f t="shared" si="4"/>
      </c>
      <c r="Q31" s="7">
        <f t="shared" si="5"/>
      </c>
      <c r="R31" s="7">
        <f t="shared" si="6"/>
      </c>
      <c r="S31" s="7">
        <f t="shared" si="7"/>
      </c>
      <c r="U31" s="6"/>
    </row>
    <row r="32" spans="1:21" ht="12.75">
      <c r="A32" s="7">
        <v>113</v>
      </c>
      <c r="B32" s="7" t="s">
        <v>13</v>
      </c>
      <c r="C32" s="30" t="s">
        <v>50</v>
      </c>
      <c r="D32" s="16" t="s">
        <v>51</v>
      </c>
      <c r="E32" s="9">
        <v>0.2972222222222222</v>
      </c>
      <c r="J32" s="32">
        <v>41125.626909722225</v>
      </c>
      <c r="K32" s="8">
        <v>41125.3296875</v>
      </c>
      <c r="L32" s="7">
        <f t="shared" si="0"/>
      </c>
      <c r="M32" s="7" t="str">
        <f t="shared" si="1"/>
        <v>WF</v>
      </c>
      <c r="N32" s="7">
        <f t="shared" si="2"/>
      </c>
      <c r="O32" s="7" t="str">
        <f t="shared" si="3"/>
        <v>W</v>
      </c>
      <c r="P32" s="7">
        <f t="shared" si="4"/>
      </c>
      <c r="Q32" s="7">
        <f t="shared" si="5"/>
      </c>
      <c r="R32" s="7">
        <f t="shared" si="6"/>
      </c>
      <c r="S32" s="7">
        <f t="shared" si="7"/>
      </c>
      <c r="U32" s="6"/>
    </row>
    <row r="33" spans="1:21" ht="12.75">
      <c r="A33" s="26">
        <v>326</v>
      </c>
      <c r="B33" s="7" t="s">
        <v>13</v>
      </c>
      <c r="C33" s="30" t="s">
        <v>11</v>
      </c>
      <c r="D33" s="30" t="s">
        <v>110</v>
      </c>
      <c r="E33" s="9">
        <v>0.36319444444444443</v>
      </c>
      <c r="F33" s="16"/>
      <c r="G33" s="16" t="s">
        <v>246</v>
      </c>
      <c r="J33" s="32">
        <v>41125.69594907408</v>
      </c>
      <c r="K33" s="8">
        <v>41125.33275462963</v>
      </c>
      <c r="L33" s="7">
        <f t="shared" si="0"/>
      </c>
      <c r="M33" s="7" t="str">
        <f t="shared" si="1"/>
        <v>WF</v>
      </c>
      <c r="N33" s="7">
        <f t="shared" si="2"/>
      </c>
      <c r="O33" s="7" t="str">
        <f t="shared" si="3"/>
        <v>W</v>
      </c>
      <c r="P33" s="7">
        <f t="shared" si="4"/>
      </c>
      <c r="Q33" s="7">
        <f t="shared" si="5"/>
      </c>
      <c r="R33" s="7">
        <f t="shared" si="6"/>
      </c>
      <c r="S33" s="7">
        <f t="shared" si="7"/>
      </c>
      <c r="U33" s="6"/>
    </row>
    <row r="34" spans="1:21" ht="12.75">
      <c r="A34" s="7">
        <v>314</v>
      </c>
      <c r="B34" s="7" t="s">
        <v>13</v>
      </c>
      <c r="C34" s="30" t="s">
        <v>725</v>
      </c>
      <c r="D34" s="30" t="s">
        <v>726</v>
      </c>
      <c r="E34" s="9">
        <v>0.35833333333333334</v>
      </c>
      <c r="F34" s="16"/>
      <c r="G34" s="16"/>
      <c r="J34" s="32">
        <v>41125.69170138889</v>
      </c>
      <c r="K34" s="8">
        <v>41125.33336805556</v>
      </c>
      <c r="L34" s="7">
        <f t="shared" si="0"/>
      </c>
      <c r="M34" s="7" t="str">
        <f t="shared" si="1"/>
        <v>WF</v>
      </c>
      <c r="N34" s="7">
        <f t="shared" si="2"/>
      </c>
      <c r="O34" s="7" t="str">
        <f t="shared" si="3"/>
        <v>W</v>
      </c>
      <c r="P34" s="7">
        <f t="shared" si="4"/>
      </c>
      <c r="Q34" s="7">
        <f t="shared" si="5"/>
      </c>
      <c r="R34" s="7">
        <f t="shared" si="6"/>
      </c>
      <c r="S34" s="7">
        <f t="shared" si="7"/>
      </c>
      <c r="U34" s="6"/>
    </row>
    <row r="35" spans="1:21" ht="12.75">
      <c r="A35" s="7">
        <v>156</v>
      </c>
      <c r="B35" s="7" t="s">
        <v>13</v>
      </c>
      <c r="C35" s="30" t="s">
        <v>49</v>
      </c>
      <c r="D35" s="16" t="s">
        <v>55</v>
      </c>
      <c r="E35" s="9">
        <v>0.3055555555555555</v>
      </c>
      <c r="J35" s="32">
        <v>41125.64109953704</v>
      </c>
      <c r="K35" s="8">
        <v>41125.335543981484</v>
      </c>
      <c r="L35" s="7">
        <f t="shared" si="0"/>
      </c>
      <c r="M35" s="7" t="str">
        <f t="shared" si="1"/>
        <v>WF</v>
      </c>
      <c r="N35" s="7">
        <f t="shared" si="2"/>
      </c>
      <c r="O35" s="7" t="str">
        <f t="shared" si="3"/>
        <v>W</v>
      </c>
      <c r="P35" s="7">
        <f t="shared" si="4"/>
      </c>
      <c r="Q35" s="7">
        <f t="shared" si="5"/>
      </c>
      <c r="R35" s="7">
        <f t="shared" si="6"/>
      </c>
      <c r="S35" s="7">
        <f t="shared" si="7"/>
      </c>
      <c r="U35" s="6"/>
    </row>
    <row r="36" spans="1:21" ht="12.75">
      <c r="A36" s="7">
        <v>272</v>
      </c>
      <c r="B36" s="7" t="s">
        <v>13</v>
      </c>
      <c r="C36" s="30" t="s">
        <v>7</v>
      </c>
      <c r="D36" s="16" t="s">
        <v>698</v>
      </c>
      <c r="E36" s="9">
        <v>0.34791666666666665</v>
      </c>
      <c r="F36" s="16"/>
      <c r="G36" s="16"/>
      <c r="J36" s="32">
        <v>41125.68393518519</v>
      </c>
      <c r="K36" s="8">
        <v>41125.336018518516</v>
      </c>
      <c r="L36" s="7">
        <f t="shared" si="0"/>
      </c>
      <c r="M36" s="7" t="str">
        <f t="shared" si="1"/>
        <v>WF</v>
      </c>
      <c r="N36" s="7">
        <f t="shared" si="2"/>
      </c>
      <c r="O36" s="7" t="str">
        <f t="shared" si="3"/>
        <v>W</v>
      </c>
      <c r="P36" s="7">
        <f t="shared" si="4"/>
      </c>
      <c r="Q36" s="7">
        <f t="shared" si="5"/>
      </c>
      <c r="R36" s="7">
        <f t="shared" si="6"/>
      </c>
      <c r="S36" s="7">
        <f t="shared" si="7"/>
      </c>
      <c r="U36" s="6"/>
    </row>
    <row r="37" spans="1:21" ht="12.75">
      <c r="A37" s="26">
        <v>299</v>
      </c>
      <c r="B37" s="26" t="s">
        <v>13</v>
      </c>
      <c r="C37" s="30" t="s">
        <v>145</v>
      </c>
      <c r="D37" s="30" t="s">
        <v>103</v>
      </c>
      <c r="E37" s="9">
        <v>0.3416666666666666</v>
      </c>
      <c r="F37" s="27"/>
      <c r="G37" s="27"/>
      <c r="H37" s="27"/>
      <c r="I37" s="27"/>
      <c r="J37" s="35">
        <v>41125.68032407408</v>
      </c>
      <c r="K37" s="28">
        <v>41125.33865740741</v>
      </c>
      <c r="L37" s="7">
        <f t="shared" si="0"/>
      </c>
      <c r="M37" s="7" t="str">
        <f t="shared" si="1"/>
        <v>WF</v>
      </c>
      <c r="N37" s="7">
        <f t="shared" si="2"/>
      </c>
      <c r="O37" s="7" t="str">
        <f t="shared" si="3"/>
        <v>W</v>
      </c>
      <c r="P37" s="7">
        <f t="shared" si="4"/>
      </c>
      <c r="Q37" s="7">
        <f t="shared" si="5"/>
      </c>
      <c r="R37" s="7">
        <f t="shared" si="6"/>
      </c>
      <c r="S37" s="7">
        <f t="shared" si="7"/>
      </c>
      <c r="U37" s="6"/>
    </row>
    <row r="38" spans="1:21" ht="12.75">
      <c r="A38" s="7">
        <v>249</v>
      </c>
      <c r="B38" s="7" t="s">
        <v>13</v>
      </c>
      <c r="C38" s="30" t="s">
        <v>72</v>
      </c>
      <c r="D38" s="16" t="s">
        <v>684</v>
      </c>
      <c r="E38" s="9">
        <v>0.3201388888888889</v>
      </c>
      <c r="F38" s="16"/>
      <c r="G38" s="16"/>
      <c r="J38" s="32">
        <v>41125.658854166664</v>
      </c>
      <c r="K38" s="8">
        <v>41125.33871527778</v>
      </c>
      <c r="L38" s="7">
        <f t="shared" si="0"/>
      </c>
      <c r="M38" s="7" t="str">
        <f t="shared" si="1"/>
        <v>WF</v>
      </c>
      <c r="N38" s="7">
        <f t="shared" si="2"/>
      </c>
      <c r="O38" s="7" t="str">
        <f t="shared" si="3"/>
        <v>W</v>
      </c>
      <c r="P38" s="7">
        <f t="shared" si="4"/>
      </c>
      <c r="Q38" s="7">
        <f t="shared" si="5"/>
      </c>
      <c r="R38" s="7">
        <f t="shared" si="6"/>
      </c>
      <c r="S38" s="7">
        <f t="shared" si="7"/>
      </c>
      <c r="U38" s="6"/>
    </row>
    <row r="39" spans="1:21" ht="12.75">
      <c r="A39" s="26">
        <v>306</v>
      </c>
      <c r="B39" s="7" t="s">
        <v>13</v>
      </c>
      <c r="C39" s="30" t="s">
        <v>49</v>
      </c>
      <c r="D39" s="30" t="s">
        <v>212</v>
      </c>
      <c r="E39" s="9">
        <v>0.34097222222222223</v>
      </c>
      <c r="F39" s="16"/>
      <c r="G39" s="16"/>
      <c r="J39" s="32">
        <v>41125.68269675926</v>
      </c>
      <c r="K39" s="8">
        <v>41125.34172453704</v>
      </c>
      <c r="L39" s="7">
        <f t="shared" si="0"/>
      </c>
      <c r="M39" s="7" t="str">
        <f t="shared" si="1"/>
        <v>WF</v>
      </c>
      <c r="N39" s="7">
        <f t="shared" si="2"/>
      </c>
      <c r="O39" s="7" t="str">
        <f t="shared" si="3"/>
        <v>W</v>
      </c>
      <c r="P39" s="7">
        <f t="shared" si="4"/>
      </c>
      <c r="Q39" s="7">
        <f t="shared" si="5"/>
      </c>
      <c r="R39" s="7">
        <f t="shared" si="6"/>
      </c>
      <c r="S39" s="7">
        <f t="shared" si="7"/>
      </c>
      <c r="U39" s="6"/>
    </row>
    <row r="40" spans="1:21" ht="12.75">
      <c r="A40" s="7">
        <v>213</v>
      </c>
      <c r="B40" s="7" t="s">
        <v>13</v>
      </c>
      <c r="C40" s="30" t="s">
        <v>271</v>
      </c>
      <c r="D40" s="16" t="s">
        <v>174</v>
      </c>
      <c r="E40" s="9">
        <v>0.31319444444444444</v>
      </c>
      <c r="J40" s="32">
        <v>41125.65723379629</v>
      </c>
      <c r="K40" s="8">
        <v>41125.344039351854</v>
      </c>
      <c r="L40" s="7">
        <f t="shared" si="0"/>
      </c>
      <c r="M40" s="7" t="str">
        <f t="shared" si="1"/>
        <v>WF</v>
      </c>
      <c r="N40" s="7">
        <f t="shared" si="2"/>
      </c>
      <c r="O40" s="7" t="str">
        <f t="shared" si="3"/>
        <v>W</v>
      </c>
      <c r="P40" s="7">
        <f t="shared" si="4"/>
      </c>
      <c r="Q40" s="7">
        <f t="shared" si="5"/>
      </c>
      <c r="R40" s="7">
        <f t="shared" si="6"/>
      </c>
      <c r="S40" s="7">
        <f t="shared" si="7"/>
      </c>
      <c r="U40" s="6"/>
    </row>
    <row r="41" spans="1:21" ht="12.75">
      <c r="A41" s="7">
        <v>288</v>
      </c>
      <c r="B41" s="7" t="s">
        <v>13</v>
      </c>
      <c r="C41" s="30" t="s">
        <v>62</v>
      </c>
      <c r="D41" s="16" t="s">
        <v>223</v>
      </c>
      <c r="E41" s="9">
        <v>0.3333333333333333</v>
      </c>
      <c r="F41" s="16"/>
      <c r="G41" s="16"/>
      <c r="J41" s="32">
        <v>41125.682222222225</v>
      </c>
      <c r="K41" s="8">
        <v>41125.34888888889</v>
      </c>
      <c r="L41" s="7">
        <f t="shared" si="0"/>
      </c>
      <c r="M41" s="7" t="str">
        <f t="shared" si="1"/>
        <v>WF</v>
      </c>
      <c r="N41" s="7">
        <f t="shared" si="2"/>
      </c>
      <c r="O41" s="7" t="str">
        <f t="shared" si="3"/>
        <v>W</v>
      </c>
      <c r="P41" s="7">
        <f t="shared" si="4"/>
      </c>
      <c r="Q41" s="7">
        <f t="shared" si="5"/>
      </c>
      <c r="R41" s="7">
        <f t="shared" si="6"/>
      </c>
      <c r="S41" s="7">
        <f t="shared" si="7"/>
      </c>
      <c r="U41" s="6"/>
    </row>
    <row r="42" spans="1:21" ht="12.75">
      <c r="A42" s="7">
        <v>253</v>
      </c>
      <c r="B42" s="7" t="s">
        <v>13</v>
      </c>
      <c r="C42" s="30" t="s">
        <v>91</v>
      </c>
      <c r="D42" s="16" t="s">
        <v>680</v>
      </c>
      <c r="E42" s="9">
        <v>0.3229166666666667</v>
      </c>
      <c r="F42" s="16"/>
      <c r="G42" s="16"/>
      <c r="J42" s="32">
        <v>41125.67329861111</v>
      </c>
      <c r="K42" s="8">
        <v>41125.350381944445</v>
      </c>
      <c r="L42" s="7">
        <f t="shared" si="0"/>
      </c>
      <c r="M42" s="7" t="str">
        <f t="shared" si="1"/>
        <v>WF</v>
      </c>
      <c r="N42" s="7">
        <f t="shared" si="2"/>
      </c>
      <c r="O42" s="7" t="str">
        <f t="shared" si="3"/>
        <v>W</v>
      </c>
      <c r="P42" s="7">
        <f t="shared" si="4"/>
      </c>
      <c r="Q42" s="7">
        <f t="shared" si="5"/>
      </c>
      <c r="R42" s="7">
        <f t="shared" si="6"/>
      </c>
      <c r="S42" s="7">
        <f t="shared" si="7"/>
      </c>
      <c r="U42" s="6"/>
    </row>
    <row r="43" spans="1:21" ht="12.75">
      <c r="A43" s="26">
        <v>294</v>
      </c>
      <c r="B43" s="26" t="s">
        <v>13</v>
      </c>
      <c r="C43" s="30" t="s">
        <v>707</v>
      </c>
      <c r="D43" s="30" t="s">
        <v>708</v>
      </c>
      <c r="E43" s="9">
        <v>0.3368055555555556</v>
      </c>
      <c r="F43" s="27"/>
      <c r="G43" s="27"/>
      <c r="H43" s="27"/>
      <c r="I43" s="27"/>
      <c r="J43" s="35">
        <v>41125.68724537037</v>
      </c>
      <c r="K43" s="28">
        <v>41125.350439814814</v>
      </c>
      <c r="L43" s="7">
        <f t="shared" si="0"/>
      </c>
      <c r="M43" s="7" t="str">
        <f t="shared" si="1"/>
        <v>WF</v>
      </c>
      <c r="N43" s="7">
        <f t="shared" si="2"/>
      </c>
      <c r="O43" s="7" t="str">
        <f t="shared" si="3"/>
        <v>W</v>
      </c>
      <c r="P43" s="7">
        <f t="shared" si="4"/>
      </c>
      <c r="Q43" s="7">
        <f t="shared" si="5"/>
      </c>
      <c r="R43" s="7">
        <f t="shared" si="6"/>
      </c>
      <c r="S43" s="7">
        <f t="shared" si="7"/>
      </c>
      <c r="U43" s="6"/>
    </row>
    <row r="44" spans="1:21" ht="12.75">
      <c r="A44" s="7">
        <v>250</v>
      </c>
      <c r="B44" s="7" t="s">
        <v>13</v>
      </c>
      <c r="C44" s="30" t="s">
        <v>685</v>
      </c>
      <c r="D44" s="16" t="s">
        <v>686</v>
      </c>
      <c r="E44" s="9">
        <v>0.3201388888888889</v>
      </c>
      <c r="F44" s="16"/>
      <c r="G44" s="16"/>
      <c r="J44" s="32">
        <v>41125.67186342592</v>
      </c>
      <c r="K44" s="8">
        <v>41125.35172453704</v>
      </c>
      <c r="L44" s="7">
        <f t="shared" si="0"/>
      </c>
      <c r="M44" s="7" t="str">
        <f t="shared" si="1"/>
        <v>WF</v>
      </c>
      <c r="N44" s="7">
        <f t="shared" si="2"/>
      </c>
      <c r="O44" s="7" t="str">
        <f t="shared" si="3"/>
        <v>W</v>
      </c>
      <c r="P44" s="7">
        <f t="shared" si="4"/>
      </c>
      <c r="Q44" s="7">
        <f t="shared" si="5"/>
      </c>
      <c r="R44" s="7">
        <f t="shared" si="6"/>
      </c>
      <c r="S44" s="7">
        <f t="shared" si="7"/>
      </c>
      <c r="U44" s="6"/>
    </row>
    <row r="45" spans="1:21" ht="12.75">
      <c r="A45" s="7">
        <v>280</v>
      </c>
      <c r="B45" s="7" t="s">
        <v>13</v>
      </c>
      <c r="C45" s="30" t="s">
        <v>49</v>
      </c>
      <c r="D45" s="36" t="s">
        <v>183</v>
      </c>
      <c r="E45" s="9">
        <v>0.3361111111111111</v>
      </c>
      <c r="F45" s="16"/>
      <c r="G45" s="16"/>
      <c r="J45" s="32">
        <v>41125.68950231482</v>
      </c>
      <c r="K45" s="8">
        <v>41125.3533912037</v>
      </c>
      <c r="L45" s="7">
        <f t="shared" si="0"/>
      </c>
      <c r="M45" s="7" t="str">
        <f t="shared" si="1"/>
        <v>WF</v>
      </c>
      <c r="N45" s="7">
        <f t="shared" si="2"/>
      </c>
      <c r="O45" s="7" t="str">
        <f t="shared" si="3"/>
        <v>W</v>
      </c>
      <c r="P45" s="7">
        <f t="shared" si="4"/>
      </c>
      <c r="Q45" s="7">
        <f t="shared" si="5"/>
      </c>
      <c r="R45" s="7">
        <f t="shared" si="6"/>
      </c>
      <c r="S45" s="7">
        <f t="shared" si="7"/>
      </c>
      <c r="U45" s="27"/>
    </row>
    <row r="46" spans="1:21" ht="12.75">
      <c r="A46" s="7">
        <v>281</v>
      </c>
      <c r="B46" s="7" t="s">
        <v>13</v>
      </c>
      <c r="C46" s="30" t="s">
        <v>72</v>
      </c>
      <c r="D46" s="16" t="s">
        <v>703</v>
      </c>
      <c r="E46" s="9">
        <v>0.3361111111111111</v>
      </c>
      <c r="F46" s="16"/>
      <c r="G46" s="16"/>
      <c r="J46" s="32">
        <v>41125.68956018519</v>
      </c>
      <c r="K46" s="8">
        <v>41125.35344907407</v>
      </c>
      <c r="L46" s="7">
        <f t="shared" si="0"/>
      </c>
      <c r="M46" s="7" t="str">
        <f t="shared" si="1"/>
        <v>WF</v>
      </c>
      <c r="N46" s="7">
        <f t="shared" si="2"/>
      </c>
      <c r="O46" s="7" t="str">
        <f t="shared" si="3"/>
        <v>W</v>
      </c>
      <c r="P46" s="7">
        <f t="shared" si="4"/>
      </c>
      <c r="Q46" s="7">
        <f t="shared" si="5"/>
      </c>
      <c r="R46" s="7">
        <f t="shared" si="6"/>
      </c>
      <c r="S46" s="7">
        <f t="shared" si="7"/>
      </c>
      <c r="U46" s="6"/>
    </row>
    <row r="47" spans="1:21" ht="12.75">
      <c r="A47" s="7">
        <v>289</v>
      </c>
      <c r="B47" s="7" t="s">
        <v>13</v>
      </c>
      <c r="C47" s="30" t="s">
        <v>62</v>
      </c>
      <c r="D47" s="16" t="s">
        <v>116</v>
      </c>
      <c r="E47" s="9">
        <v>0.34097222222222223</v>
      </c>
      <c r="F47" s="16"/>
      <c r="G47" s="16"/>
      <c r="J47" s="32">
        <v>41125.69715277778</v>
      </c>
      <c r="K47" s="8">
        <v>41125.35618055556</v>
      </c>
      <c r="L47" s="7">
        <f t="shared" si="0"/>
      </c>
      <c r="M47" s="7" t="str">
        <f t="shared" si="1"/>
        <v>WF</v>
      </c>
      <c r="N47" s="7">
        <f t="shared" si="2"/>
      </c>
      <c r="O47" s="7" t="str">
        <f t="shared" si="3"/>
        <v>W</v>
      </c>
      <c r="P47" s="7">
        <f t="shared" si="4"/>
      </c>
      <c r="Q47" s="7">
        <f t="shared" si="5"/>
      </c>
      <c r="R47" s="7">
        <f t="shared" si="6"/>
      </c>
      <c r="S47" s="7">
        <f t="shared" si="7"/>
      </c>
      <c r="U47" s="6"/>
    </row>
    <row r="48" spans="1:21" ht="12.75">
      <c r="A48" s="7">
        <v>19</v>
      </c>
      <c r="B48" s="7" t="s">
        <v>13</v>
      </c>
      <c r="C48" s="16" t="s">
        <v>62</v>
      </c>
      <c r="D48" s="16" t="s">
        <v>51</v>
      </c>
      <c r="E48" s="9">
        <v>0.2902777777777778</v>
      </c>
      <c r="J48" s="32">
        <v>41125.64674768518</v>
      </c>
      <c r="K48" s="8">
        <v>41125.356469907405</v>
      </c>
      <c r="L48" s="7"/>
      <c r="M48" s="7" t="str">
        <f t="shared" si="1"/>
        <v>WF</v>
      </c>
      <c r="N48" s="7">
        <f t="shared" si="2"/>
      </c>
      <c r="O48" s="7" t="str">
        <f t="shared" si="3"/>
        <v>W</v>
      </c>
      <c r="P48" s="7">
        <f t="shared" si="4"/>
      </c>
      <c r="Q48" s="7">
        <f t="shared" si="5"/>
      </c>
      <c r="R48" s="7">
        <f t="shared" si="6"/>
      </c>
      <c r="S48" s="7">
        <f t="shared" si="7"/>
      </c>
      <c r="U48" s="6"/>
    </row>
    <row r="49" spans="1:21" ht="12.75">
      <c r="A49" s="7">
        <v>20</v>
      </c>
      <c r="B49" s="7" t="s">
        <v>13</v>
      </c>
      <c r="C49" s="16" t="s">
        <v>278</v>
      </c>
      <c r="D49" s="16" t="s">
        <v>279</v>
      </c>
      <c r="E49" s="9">
        <v>0.2902777777777778</v>
      </c>
      <c r="J49" s="32">
        <v>41125.646782407406</v>
      </c>
      <c r="K49" s="8">
        <v>41125.35650462963</v>
      </c>
      <c r="L49" s="7">
        <f aca="true" t="shared" si="8" ref="L49:L112">IF(($B49="Walker")*(K49="Retired"),"WR","")</f>
      </c>
      <c r="M49" s="7" t="str">
        <f t="shared" si="1"/>
        <v>WF</v>
      </c>
      <c r="N49" s="7">
        <f t="shared" si="2"/>
      </c>
      <c r="O49" s="7" t="str">
        <f t="shared" si="3"/>
        <v>W</v>
      </c>
      <c r="P49" s="7">
        <f t="shared" si="4"/>
      </c>
      <c r="Q49" s="7">
        <f t="shared" si="5"/>
      </c>
      <c r="R49" s="7">
        <f t="shared" si="6"/>
      </c>
      <c r="S49" s="7">
        <f t="shared" si="7"/>
      </c>
      <c r="U49" s="6"/>
    </row>
    <row r="50" spans="1:21" ht="12.75">
      <c r="A50" s="7">
        <v>252</v>
      </c>
      <c r="B50" s="7" t="s">
        <v>13</v>
      </c>
      <c r="C50" s="30" t="s">
        <v>178</v>
      </c>
      <c r="D50" s="16" t="s">
        <v>680</v>
      </c>
      <c r="E50" s="9">
        <v>0.3229166666666667</v>
      </c>
      <c r="F50" s="16"/>
      <c r="G50" s="16"/>
      <c r="J50" s="32">
        <v>41125.679664351854</v>
      </c>
      <c r="K50" s="8">
        <v>41125.35674768518</v>
      </c>
      <c r="L50" s="7">
        <f t="shared" si="8"/>
      </c>
      <c r="M50" s="7" t="str">
        <f t="shared" si="1"/>
        <v>WF</v>
      </c>
      <c r="N50" s="7">
        <f t="shared" si="2"/>
      </c>
      <c r="O50" s="7" t="str">
        <f t="shared" si="3"/>
        <v>W</v>
      </c>
      <c r="P50" s="7">
        <f t="shared" si="4"/>
      </c>
      <c r="Q50" s="7">
        <f t="shared" si="5"/>
      </c>
      <c r="R50" s="7">
        <f t="shared" si="6"/>
      </c>
      <c r="S50" s="7">
        <f t="shared" si="7"/>
      </c>
      <c r="U50" s="6"/>
    </row>
    <row r="51" spans="1:21" ht="12.75">
      <c r="A51" s="7">
        <v>257</v>
      </c>
      <c r="B51" s="7" t="s">
        <v>13</v>
      </c>
      <c r="C51" s="30" t="s">
        <v>691</v>
      </c>
      <c r="D51" s="16" t="s">
        <v>63</v>
      </c>
      <c r="E51" s="9">
        <v>0.31736111111111115</v>
      </c>
      <c r="F51" s="16"/>
      <c r="G51" s="16"/>
      <c r="J51" s="32">
        <v>41125.674895833334</v>
      </c>
      <c r="K51" s="8">
        <v>41125.35753472222</v>
      </c>
      <c r="L51" s="7">
        <f t="shared" si="8"/>
      </c>
      <c r="M51" s="7" t="str">
        <f t="shared" si="1"/>
        <v>WF</v>
      </c>
      <c r="N51" s="7">
        <f t="shared" si="2"/>
      </c>
      <c r="O51" s="7" t="str">
        <f t="shared" si="3"/>
        <v>W</v>
      </c>
      <c r="P51" s="7">
        <f t="shared" si="4"/>
      </c>
      <c r="Q51" s="7">
        <f t="shared" si="5"/>
      </c>
      <c r="R51" s="7">
        <f t="shared" si="6"/>
      </c>
      <c r="S51" s="7">
        <f t="shared" si="7"/>
      </c>
      <c r="U51" s="6"/>
    </row>
    <row r="52" spans="1:21" ht="12.75">
      <c r="A52" s="26">
        <v>313</v>
      </c>
      <c r="B52" s="7" t="s">
        <v>13</v>
      </c>
      <c r="C52" s="30" t="s">
        <v>723</v>
      </c>
      <c r="D52" s="30" t="s">
        <v>724</v>
      </c>
      <c r="E52" s="9">
        <v>0.35833333333333334</v>
      </c>
      <c r="F52" s="16"/>
      <c r="G52" s="16"/>
      <c r="J52" s="32">
        <v>41125.71805555555</v>
      </c>
      <c r="K52" s="28">
        <v>41125.35972222222</v>
      </c>
      <c r="L52" s="7">
        <f t="shared" si="8"/>
      </c>
      <c r="M52" s="7" t="str">
        <f t="shared" si="1"/>
        <v>WF</v>
      </c>
      <c r="N52" s="7">
        <f t="shared" si="2"/>
      </c>
      <c r="O52" s="7" t="str">
        <f t="shared" si="3"/>
        <v>W</v>
      </c>
      <c r="P52" s="7">
        <f t="shared" si="4"/>
      </c>
      <c r="Q52" s="7">
        <f t="shared" si="5"/>
      </c>
      <c r="R52" s="7">
        <f t="shared" si="6"/>
      </c>
      <c r="S52" s="7">
        <f t="shared" si="7"/>
      </c>
      <c r="U52" s="6"/>
    </row>
    <row r="53" spans="1:21" ht="12.75">
      <c r="A53" s="7">
        <v>300</v>
      </c>
      <c r="B53" s="7" t="s">
        <v>13</v>
      </c>
      <c r="C53" s="30" t="s">
        <v>8</v>
      </c>
      <c r="D53" s="30" t="s">
        <v>711</v>
      </c>
      <c r="E53" s="9">
        <v>0.3423611111111111</v>
      </c>
      <c r="G53" s="16"/>
      <c r="J53" s="32">
        <v>41125.702997685185</v>
      </c>
      <c r="K53" s="8">
        <v>41125.36063657407</v>
      </c>
      <c r="L53" s="7">
        <f t="shared" si="8"/>
      </c>
      <c r="M53" s="7" t="str">
        <f t="shared" si="1"/>
        <v>WF</v>
      </c>
      <c r="N53" s="7">
        <f t="shared" si="2"/>
      </c>
      <c r="O53" s="7" t="str">
        <f t="shared" si="3"/>
        <v>W</v>
      </c>
      <c r="P53" s="7">
        <f t="shared" si="4"/>
      </c>
      <c r="Q53" s="7">
        <f t="shared" si="5"/>
      </c>
      <c r="R53" s="7">
        <f t="shared" si="6"/>
      </c>
      <c r="S53" s="7">
        <f t="shared" si="7"/>
      </c>
      <c r="U53" s="6"/>
    </row>
    <row r="54" spans="1:21" ht="12.75">
      <c r="A54" s="7">
        <v>212</v>
      </c>
      <c r="B54" s="7" t="s">
        <v>13</v>
      </c>
      <c r="C54" s="30" t="s">
        <v>68</v>
      </c>
      <c r="D54" s="16" t="s">
        <v>660</v>
      </c>
      <c r="E54" s="9">
        <v>0.31319444444444444</v>
      </c>
      <c r="J54" s="32">
        <v>41125.674780092595</v>
      </c>
      <c r="K54" s="8">
        <v>41125.36158564815</v>
      </c>
      <c r="L54" s="7">
        <f t="shared" si="8"/>
      </c>
      <c r="M54" s="7" t="str">
        <f t="shared" si="1"/>
        <v>WF</v>
      </c>
      <c r="N54" s="7">
        <f t="shared" si="2"/>
      </c>
      <c r="O54" s="7" t="str">
        <f t="shared" si="3"/>
        <v>W</v>
      </c>
      <c r="P54" s="7">
        <f t="shared" si="4"/>
      </c>
      <c r="Q54" s="7">
        <f t="shared" si="5"/>
      </c>
      <c r="R54" s="7">
        <f t="shared" si="6"/>
      </c>
      <c r="S54" s="7">
        <f t="shared" si="7"/>
      </c>
      <c r="U54" s="6"/>
    </row>
    <row r="55" spans="1:21" ht="12.75">
      <c r="A55" s="7">
        <v>267</v>
      </c>
      <c r="B55" s="7" t="s">
        <v>13</v>
      </c>
      <c r="C55" s="30" t="s">
        <v>61</v>
      </c>
      <c r="D55" s="16" t="s">
        <v>694</v>
      </c>
      <c r="E55" s="9">
        <v>0.3201388888888889</v>
      </c>
      <c r="F55" s="16"/>
      <c r="G55" s="16"/>
      <c r="J55" s="32">
        <v>41125.681759259256</v>
      </c>
      <c r="K55" s="8">
        <v>41125.36162037037</v>
      </c>
      <c r="L55" s="7">
        <f t="shared" si="8"/>
      </c>
      <c r="M55" s="7" t="str">
        <f t="shared" si="1"/>
        <v>WF</v>
      </c>
      <c r="N55" s="7">
        <f t="shared" si="2"/>
      </c>
      <c r="O55" s="7" t="str">
        <f t="shared" si="3"/>
        <v>W</v>
      </c>
      <c r="P55" s="7">
        <f t="shared" si="4"/>
      </c>
      <c r="Q55" s="7">
        <f t="shared" si="5"/>
      </c>
      <c r="R55" s="7">
        <f t="shared" si="6"/>
      </c>
      <c r="S55" s="7">
        <f t="shared" si="7"/>
      </c>
      <c r="U55" s="6"/>
    </row>
    <row r="56" spans="1:21" ht="12.75">
      <c r="A56" s="7">
        <v>268</v>
      </c>
      <c r="B56" s="7" t="s">
        <v>13</v>
      </c>
      <c r="C56" s="30" t="s">
        <v>59</v>
      </c>
      <c r="D56" s="16" t="s">
        <v>60</v>
      </c>
      <c r="E56" s="9">
        <v>0.3201388888888889</v>
      </c>
      <c r="F56" s="16"/>
      <c r="G56" s="16"/>
      <c r="J56" s="32">
        <v>41125.68184027778</v>
      </c>
      <c r="K56" s="8">
        <v>41125.36170138889</v>
      </c>
      <c r="L56" s="7">
        <f t="shared" si="8"/>
      </c>
      <c r="M56" s="7" t="str">
        <f t="shared" si="1"/>
        <v>WF</v>
      </c>
      <c r="N56" s="7">
        <f t="shared" si="2"/>
      </c>
      <c r="O56" s="7" t="str">
        <f t="shared" si="3"/>
        <v>W</v>
      </c>
      <c r="P56" s="7">
        <f t="shared" si="4"/>
      </c>
      <c r="Q56" s="7">
        <f t="shared" si="5"/>
      </c>
      <c r="R56" s="7">
        <f t="shared" si="6"/>
      </c>
      <c r="S56" s="7">
        <f t="shared" si="7"/>
      </c>
      <c r="U56" s="6"/>
    </row>
    <row r="57" spans="1:21" ht="12.75">
      <c r="A57" s="26">
        <v>297</v>
      </c>
      <c r="B57" s="26" t="s">
        <v>13</v>
      </c>
      <c r="C57" s="30" t="s">
        <v>710</v>
      </c>
      <c r="D57" s="30" t="s">
        <v>19</v>
      </c>
      <c r="E57" s="9">
        <v>0.33819444444444446</v>
      </c>
      <c r="F57" s="27"/>
      <c r="G57" s="27"/>
      <c r="H57" s="27"/>
      <c r="I57" s="27"/>
      <c r="J57" s="35">
        <v>41125.701527777775</v>
      </c>
      <c r="K57" s="28">
        <v>41125.363333333335</v>
      </c>
      <c r="L57" s="7">
        <f t="shared" si="8"/>
      </c>
      <c r="M57" s="7" t="str">
        <f t="shared" si="1"/>
        <v>WF</v>
      </c>
      <c r="N57" s="7">
        <f t="shared" si="2"/>
      </c>
      <c r="O57" s="7" t="str">
        <f t="shared" si="3"/>
        <v>W</v>
      </c>
      <c r="P57" s="7">
        <f t="shared" si="4"/>
      </c>
      <c r="Q57" s="7">
        <f t="shared" si="5"/>
      </c>
      <c r="R57" s="7">
        <f t="shared" si="6"/>
      </c>
      <c r="S57" s="7">
        <f t="shared" si="7"/>
      </c>
      <c r="U57" s="6"/>
    </row>
    <row r="58" spans="1:21" ht="12.75">
      <c r="A58" s="7">
        <v>155</v>
      </c>
      <c r="B58" s="7" t="s">
        <v>13</v>
      </c>
      <c r="C58" s="30" t="s">
        <v>100</v>
      </c>
      <c r="D58" s="16" t="s">
        <v>119</v>
      </c>
      <c r="E58" s="9">
        <v>0.3013888888888889</v>
      </c>
      <c r="J58" s="32">
        <v>41125.66505787037</v>
      </c>
      <c r="K58" s="8">
        <v>41125.36366898148</v>
      </c>
      <c r="L58" s="7">
        <f t="shared" si="8"/>
      </c>
      <c r="M58" s="7" t="str">
        <f t="shared" si="1"/>
        <v>WF</v>
      </c>
      <c r="N58" s="7">
        <f t="shared" si="2"/>
      </c>
      <c r="O58" s="7" t="str">
        <f t="shared" si="3"/>
        <v>W</v>
      </c>
      <c r="P58" s="7">
        <f t="shared" si="4"/>
      </c>
      <c r="Q58" s="7">
        <f t="shared" si="5"/>
      </c>
      <c r="R58" s="7">
        <f t="shared" si="6"/>
      </c>
      <c r="S58" s="7">
        <f t="shared" si="7"/>
      </c>
      <c r="U58" s="6"/>
    </row>
    <row r="59" spans="1:21" ht="12.75">
      <c r="A59" s="7">
        <v>239</v>
      </c>
      <c r="B59" s="7" t="s">
        <v>13</v>
      </c>
      <c r="C59" s="30" t="s">
        <v>76</v>
      </c>
      <c r="D59" s="16" t="s">
        <v>66</v>
      </c>
      <c r="E59" s="9">
        <v>0.3145833333333333</v>
      </c>
      <c r="F59" s="16"/>
      <c r="G59" s="16"/>
      <c r="J59" s="32">
        <v>41125.6799537037</v>
      </c>
      <c r="K59" s="8">
        <v>41125.36537037037</v>
      </c>
      <c r="L59" s="7">
        <f t="shared" si="8"/>
      </c>
      <c r="M59" s="7" t="str">
        <f t="shared" si="1"/>
        <v>WF</v>
      </c>
      <c r="N59" s="7">
        <f t="shared" si="2"/>
      </c>
      <c r="O59" s="7" t="str">
        <f t="shared" si="3"/>
        <v>W</v>
      </c>
      <c r="P59" s="7">
        <f t="shared" si="4"/>
      </c>
      <c r="Q59" s="7">
        <f t="shared" si="5"/>
      </c>
      <c r="R59" s="7">
        <f t="shared" si="6"/>
      </c>
      <c r="S59" s="7">
        <f t="shared" si="7"/>
      </c>
      <c r="U59" s="6"/>
    </row>
    <row r="60" spans="1:19" ht="12.75">
      <c r="A60" s="7">
        <v>225</v>
      </c>
      <c r="B60" s="7" t="s">
        <v>13</v>
      </c>
      <c r="C60" s="30" t="s">
        <v>668</v>
      </c>
      <c r="D60" s="16" t="s">
        <v>669</v>
      </c>
      <c r="E60" s="9">
        <v>0.32430555555555557</v>
      </c>
      <c r="G60" s="16"/>
      <c r="J60" s="32">
        <v>41125.690416666665</v>
      </c>
      <c r="K60" s="8">
        <v>41125.366111111114</v>
      </c>
      <c r="L60" s="7">
        <f t="shared" si="8"/>
      </c>
      <c r="M60" s="7" t="str">
        <f t="shared" si="1"/>
        <v>WF</v>
      </c>
      <c r="N60" s="7">
        <f t="shared" si="2"/>
      </c>
      <c r="O60" s="7" t="str">
        <f t="shared" si="3"/>
        <v>W</v>
      </c>
      <c r="P60" s="7">
        <f t="shared" si="4"/>
      </c>
      <c r="Q60" s="7">
        <f t="shared" si="5"/>
      </c>
      <c r="R60" s="7">
        <f t="shared" si="6"/>
      </c>
      <c r="S60" s="7">
        <f t="shared" si="7"/>
      </c>
    </row>
    <row r="61" spans="1:19" ht="12.75">
      <c r="A61" s="7">
        <v>73</v>
      </c>
      <c r="B61" s="7" t="s">
        <v>13</v>
      </c>
      <c r="C61" s="30" t="s">
        <v>5</v>
      </c>
      <c r="D61" s="16" t="s">
        <v>237</v>
      </c>
      <c r="E61" s="9">
        <v>0.3076388888888889</v>
      </c>
      <c r="J61" s="32">
        <v>41125.67543981481</v>
      </c>
      <c r="K61" s="8">
        <v>41125.367800925924</v>
      </c>
      <c r="L61" s="7">
        <f t="shared" si="8"/>
      </c>
      <c r="M61" s="7" t="str">
        <f t="shared" si="1"/>
        <v>WF</v>
      </c>
      <c r="N61" s="7">
        <f t="shared" si="2"/>
      </c>
      <c r="O61" s="7" t="str">
        <f t="shared" si="3"/>
        <v>W</v>
      </c>
      <c r="P61" s="7">
        <f t="shared" si="4"/>
      </c>
      <c r="Q61" s="7">
        <f t="shared" si="5"/>
      </c>
      <c r="R61" s="7">
        <f t="shared" si="6"/>
      </c>
      <c r="S61" s="7">
        <f t="shared" si="7"/>
      </c>
    </row>
    <row r="62" spans="1:19" ht="12.75">
      <c r="A62" s="7">
        <v>164</v>
      </c>
      <c r="B62" s="7" t="s">
        <v>13</v>
      </c>
      <c r="C62" s="30" t="s">
        <v>362</v>
      </c>
      <c r="D62" s="16" t="s">
        <v>142</v>
      </c>
      <c r="E62" s="9">
        <v>0.3069444444444444</v>
      </c>
      <c r="J62" s="32">
        <v>41125.675729166665</v>
      </c>
      <c r="K62" s="8">
        <v>41125.368784722225</v>
      </c>
      <c r="L62" s="7">
        <f t="shared" si="8"/>
      </c>
      <c r="M62" s="7" t="str">
        <f t="shared" si="1"/>
        <v>WF</v>
      </c>
      <c r="N62" s="7">
        <f t="shared" si="2"/>
      </c>
      <c r="O62" s="7" t="str">
        <f t="shared" si="3"/>
        <v>W</v>
      </c>
      <c r="P62" s="7">
        <f t="shared" si="4"/>
      </c>
      <c r="Q62" s="7">
        <f t="shared" si="5"/>
      </c>
      <c r="R62" s="7">
        <f t="shared" si="6"/>
      </c>
      <c r="S62" s="7">
        <f t="shared" si="7"/>
      </c>
    </row>
    <row r="63" spans="1:19" ht="12.75">
      <c r="A63" s="7">
        <v>287</v>
      </c>
      <c r="B63" s="7" t="s">
        <v>13</v>
      </c>
      <c r="C63" s="30" t="s">
        <v>567</v>
      </c>
      <c r="D63" s="16" t="s">
        <v>704</v>
      </c>
      <c r="E63" s="9">
        <v>0.3326388888888889</v>
      </c>
      <c r="F63" s="16"/>
      <c r="G63" s="16"/>
      <c r="J63" s="32">
        <v>41125.70144675926</v>
      </c>
      <c r="K63" s="8">
        <v>41125.36880787037</v>
      </c>
      <c r="L63" s="7">
        <f t="shared" si="8"/>
      </c>
      <c r="M63" s="7" t="str">
        <f t="shared" si="1"/>
        <v>WF</v>
      </c>
      <c r="N63" s="7">
        <f t="shared" si="2"/>
      </c>
      <c r="O63" s="7" t="str">
        <f t="shared" si="3"/>
        <v>W</v>
      </c>
      <c r="P63" s="7">
        <f t="shared" si="4"/>
      </c>
      <c r="Q63" s="7">
        <f t="shared" si="5"/>
      </c>
      <c r="R63" s="7">
        <f t="shared" si="6"/>
      </c>
      <c r="S63" s="7">
        <f t="shared" si="7"/>
      </c>
    </row>
    <row r="64" spans="1:19" ht="12.75">
      <c r="A64" s="7">
        <v>179</v>
      </c>
      <c r="B64" s="7" t="s">
        <v>13</v>
      </c>
      <c r="C64" s="30" t="s">
        <v>633</v>
      </c>
      <c r="D64" s="16" t="s">
        <v>634</v>
      </c>
      <c r="E64" s="9">
        <v>0.3069444444444444</v>
      </c>
      <c r="J64" s="32">
        <v>41125.676782407405</v>
      </c>
      <c r="K64" s="8">
        <v>41125.369837962964</v>
      </c>
      <c r="L64" s="7">
        <f t="shared" si="8"/>
      </c>
      <c r="M64" s="7" t="str">
        <f t="shared" si="1"/>
        <v>WF</v>
      </c>
      <c r="N64" s="7">
        <f t="shared" si="2"/>
      </c>
      <c r="O64" s="7" t="str">
        <f t="shared" si="3"/>
        <v>W</v>
      </c>
      <c r="P64" s="7">
        <f t="shared" si="4"/>
      </c>
      <c r="Q64" s="7">
        <f t="shared" si="5"/>
      </c>
      <c r="R64" s="7">
        <f t="shared" si="6"/>
      </c>
      <c r="S64" s="7">
        <f t="shared" si="7"/>
      </c>
    </row>
    <row r="65" spans="1:19" ht="12.75">
      <c r="A65" s="7">
        <v>162</v>
      </c>
      <c r="B65" s="7" t="s">
        <v>13</v>
      </c>
      <c r="C65" s="30" t="s">
        <v>107</v>
      </c>
      <c r="D65" s="16" t="s">
        <v>23</v>
      </c>
      <c r="E65" s="9">
        <v>0.3069444444444444</v>
      </c>
      <c r="J65" s="32">
        <v>41125.67894675926</v>
      </c>
      <c r="K65" s="8">
        <v>41125.37200231481</v>
      </c>
      <c r="L65" s="7">
        <f t="shared" si="8"/>
      </c>
      <c r="M65" s="7" t="str">
        <f t="shared" si="1"/>
        <v>WF</v>
      </c>
      <c r="N65" s="7">
        <f t="shared" si="2"/>
      </c>
      <c r="O65" s="7" t="str">
        <f t="shared" si="3"/>
        <v>W</v>
      </c>
      <c r="P65" s="7">
        <f t="shared" si="4"/>
      </c>
      <c r="Q65" s="7">
        <f t="shared" si="5"/>
      </c>
      <c r="R65" s="7">
        <f t="shared" si="6"/>
      </c>
      <c r="S65" s="7">
        <f t="shared" si="7"/>
      </c>
    </row>
    <row r="66" spans="1:19" ht="12.75">
      <c r="A66" s="7">
        <v>163</v>
      </c>
      <c r="B66" s="7" t="s">
        <v>13</v>
      </c>
      <c r="C66" s="30" t="s">
        <v>244</v>
      </c>
      <c r="D66" s="16" t="s">
        <v>626</v>
      </c>
      <c r="E66" s="9">
        <v>0.3069444444444444</v>
      </c>
      <c r="F66" s="16"/>
      <c r="G66" s="16"/>
      <c r="J66" s="32">
        <v>41125.67901620371</v>
      </c>
      <c r="K66" s="8">
        <v>41125.37207175926</v>
      </c>
      <c r="L66" s="7">
        <f t="shared" si="8"/>
      </c>
      <c r="M66" s="7" t="str">
        <f t="shared" si="1"/>
        <v>WF</v>
      </c>
      <c r="N66" s="7">
        <f t="shared" si="2"/>
      </c>
      <c r="O66" s="7" t="str">
        <f t="shared" si="3"/>
        <v>W</v>
      </c>
      <c r="P66" s="7">
        <f t="shared" si="4"/>
      </c>
      <c r="Q66" s="7">
        <f t="shared" si="5"/>
      </c>
      <c r="R66" s="7">
        <f t="shared" si="6"/>
      </c>
      <c r="S66" s="7">
        <f t="shared" si="7"/>
      </c>
    </row>
    <row r="67" spans="1:19" ht="12.75">
      <c r="A67" s="7">
        <v>316</v>
      </c>
      <c r="B67" s="7" t="s">
        <v>13</v>
      </c>
      <c r="C67" s="30" t="s">
        <v>68</v>
      </c>
      <c r="D67" s="30" t="s">
        <v>727</v>
      </c>
      <c r="E67" s="9">
        <v>0.35000000000000003</v>
      </c>
      <c r="F67" s="16"/>
      <c r="G67" s="16"/>
      <c r="J67" s="32">
        <v>41125.724016203705</v>
      </c>
      <c r="K67" s="8">
        <v>41125.37401620371</v>
      </c>
      <c r="L67" s="7">
        <f t="shared" si="8"/>
      </c>
      <c r="M67" s="7" t="str">
        <f t="shared" si="1"/>
        <v>WF</v>
      </c>
      <c r="N67" s="7">
        <f t="shared" si="2"/>
      </c>
      <c r="O67" s="7" t="str">
        <f t="shared" si="3"/>
        <v>W</v>
      </c>
      <c r="P67" s="7">
        <f t="shared" si="4"/>
      </c>
      <c r="Q67" s="7">
        <f t="shared" si="5"/>
      </c>
      <c r="R67" s="7">
        <f t="shared" si="6"/>
      </c>
      <c r="S67" s="7">
        <f t="shared" si="7"/>
      </c>
    </row>
    <row r="68" spans="1:19" ht="12.75">
      <c r="A68" s="7">
        <v>10</v>
      </c>
      <c r="B68" s="7" t="s">
        <v>13</v>
      </c>
      <c r="C68" s="16" t="s">
        <v>276</v>
      </c>
      <c r="D68" s="16" t="s">
        <v>527</v>
      </c>
      <c r="E68" s="9">
        <v>0.29097222222222224</v>
      </c>
      <c r="J68" s="32">
        <v>41125.66563657407</v>
      </c>
      <c r="K68" s="8">
        <v>41125.37466435185</v>
      </c>
      <c r="L68" s="7">
        <f t="shared" si="8"/>
      </c>
      <c r="M68" s="7" t="str">
        <f aca="true" t="shared" si="9" ref="M68:M131">IF(($B68="Walker")*(K68&lt;&gt;"Retired")*(K68&lt;&gt;""),"WF","")</f>
        <v>WF</v>
      </c>
      <c r="N68" s="7">
        <f aca="true" t="shared" si="10" ref="N68:N131">IF(($B68="Walker")*(K68&lt;&gt;"Retired")*(K68=""),"WO","")</f>
      </c>
      <c r="O68" s="7" t="str">
        <f aca="true" t="shared" si="11" ref="O68:O131">IF(($B68="Walker"),"W","")</f>
        <v>W</v>
      </c>
      <c r="P68" s="7">
        <f aca="true" t="shared" si="12" ref="P68:P131">IF(($B68="Runner")*(K68="Retired"),"RR","")</f>
      </c>
      <c r="Q68" s="7">
        <f aca="true" t="shared" si="13" ref="Q68:Q131">IF(($B68="Runner")*(K68&lt;&gt;"Retired")*(K68&lt;&gt;""),"RF","")</f>
      </c>
      <c r="R68" s="7">
        <f aca="true" t="shared" si="14" ref="R68:R131">IF(($B68="Runner")*(K68&lt;&gt;"Retired")*(K68=""),"RO","")</f>
      </c>
      <c r="S68" s="7">
        <f aca="true" t="shared" si="15" ref="S68:S131">IF(($B68="Runner"),"R","")</f>
      </c>
    </row>
    <row r="69" spans="1:19" ht="12.75">
      <c r="A69" s="7">
        <v>84</v>
      </c>
      <c r="B69" s="7" t="s">
        <v>13</v>
      </c>
      <c r="C69" s="30" t="s">
        <v>78</v>
      </c>
      <c r="D69" s="16" t="s">
        <v>88</v>
      </c>
      <c r="E69" s="9">
        <v>0.29444444444444445</v>
      </c>
      <c r="J69" s="32">
        <v>41125.67005787037</v>
      </c>
      <c r="K69" s="8">
        <v>41125.375613425924</v>
      </c>
      <c r="L69" s="7">
        <f t="shared" si="8"/>
      </c>
      <c r="M69" s="7" t="str">
        <f t="shared" si="9"/>
        <v>WF</v>
      </c>
      <c r="N69" s="7">
        <f t="shared" si="10"/>
      </c>
      <c r="O69" s="7" t="str">
        <f t="shared" si="11"/>
        <v>W</v>
      </c>
      <c r="P69" s="7">
        <f t="shared" si="12"/>
      </c>
      <c r="Q69" s="7">
        <f t="shared" si="13"/>
      </c>
      <c r="R69" s="7">
        <f t="shared" si="14"/>
      </c>
      <c r="S69" s="7">
        <f t="shared" si="15"/>
      </c>
    </row>
    <row r="70" spans="1:19" ht="12.75">
      <c r="A70" s="7">
        <v>150</v>
      </c>
      <c r="B70" s="7" t="s">
        <v>13</v>
      </c>
      <c r="C70" s="30" t="s">
        <v>48</v>
      </c>
      <c r="D70" s="16" t="s">
        <v>175</v>
      </c>
      <c r="E70" s="9">
        <v>0.3069444444444444</v>
      </c>
      <c r="J70" s="32">
        <v>41125.68304398148</v>
      </c>
      <c r="K70" s="8">
        <v>41125.37609953704</v>
      </c>
      <c r="L70" s="7">
        <f t="shared" si="8"/>
      </c>
      <c r="M70" s="7" t="str">
        <f t="shared" si="9"/>
        <v>WF</v>
      </c>
      <c r="N70" s="7">
        <f t="shared" si="10"/>
      </c>
      <c r="O70" s="7" t="str">
        <f t="shared" si="11"/>
        <v>W</v>
      </c>
      <c r="P70" s="7">
        <f t="shared" si="12"/>
      </c>
      <c r="Q70" s="7">
        <f t="shared" si="13"/>
      </c>
      <c r="R70" s="7">
        <f t="shared" si="14"/>
      </c>
      <c r="S70" s="7">
        <f t="shared" si="15"/>
      </c>
    </row>
    <row r="71" spans="1:19" ht="12.75">
      <c r="A71" s="7">
        <v>37</v>
      </c>
      <c r="B71" s="7" t="s">
        <v>13</v>
      </c>
      <c r="C71" s="16" t="s">
        <v>93</v>
      </c>
      <c r="D71" s="16" t="s">
        <v>544</v>
      </c>
      <c r="E71" s="9">
        <v>0.2916666666666667</v>
      </c>
      <c r="J71" s="32">
        <v>41125.67287037037</v>
      </c>
      <c r="K71" s="8">
        <v>41125.381203703706</v>
      </c>
      <c r="L71" s="7">
        <f t="shared" si="8"/>
      </c>
      <c r="M71" s="7" t="str">
        <f t="shared" si="9"/>
        <v>WF</v>
      </c>
      <c r="N71" s="7">
        <f t="shared" si="10"/>
      </c>
      <c r="O71" s="7" t="str">
        <f t="shared" si="11"/>
        <v>W</v>
      </c>
      <c r="P71" s="7">
        <f t="shared" si="12"/>
      </c>
      <c r="Q71" s="7">
        <f t="shared" si="13"/>
      </c>
      <c r="R71" s="7">
        <f t="shared" si="14"/>
      </c>
      <c r="S71" s="7">
        <f t="shared" si="15"/>
      </c>
    </row>
    <row r="72" spans="1:19" ht="12.75">
      <c r="A72" s="7">
        <v>18</v>
      </c>
      <c r="B72" s="7" t="s">
        <v>13</v>
      </c>
      <c r="C72" s="16" t="s">
        <v>534</v>
      </c>
      <c r="D72" s="16" t="s">
        <v>535</v>
      </c>
      <c r="E72" s="9">
        <v>0.2881944444444445</v>
      </c>
      <c r="J72" s="32">
        <v>41125.67138888889</v>
      </c>
      <c r="K72" s="8">
        <v>41125.38319444445</v>
      </c>
      <c r="L72" s="7">
        <f t="shared" si="8"/>
      </c>
      <c r="M72" s="7" t="str">
        <f t="shared" si="9"/>
        <v>WF</v>
      </c>
      <c r="N72" s="7">
        <f t="shared" si="10"/>
      </c>
      <c r="O72" s="7" t="str">
        <f t="shared" si="11"/>
        <v>W</v>
      </c>
      <c r="P72" s="7">
        <f t="shared" si="12"/>
      </c>
      <c r="Q72" s="7">
        <f t="shared" si="13"/>
      </c>
      <c r="R72" s="7">
        <f t="shared" si="14"/>
      </c>
      <c r="S72" s="7">
        <f t="shared" si="15"/>
      </c>
    </row>
    <row r="73" spans="1:19" ht="12.75">
      <c r="A73" s="7">
        <v>178</v>
      </c>
      <c r="B73" s="7" t="s">
        <v>13</v>
      </c>
      <c r="C73" s="30" t="s">
        <v>87</v>
      </c>
      <c r="D73" s="16" t="s">
        <v>357</v>
      </c>
      <c r="E73" s="9">
        <v>0.3069444444444444</v>
      </c>
      <c r="J73" s="32">
        <v>41125.690300925926</v>
      </c>
      <c r="K73" s="8">
        <v>41125.383356481485</v>
      </c>
      <c r="L73" s="7">
        <f t="shared" si="8"/>
      </c>
      <c r="M73" s="7" t="str">
        <f t="shared" si="9"/>
        <v>WF</v>
      </c>
      <c r="N73" s="7">
        <f t="shared" si="10"/>
      </c>
      <c r="O73" s="7" t="str">
        <f t="shared" si="11"/>
        <v>W</v>
      </c>
      <c r="P73" s="7">
        <f t="shared" si="12"/>
      </c>
      <c r="Q73" s="7">
        <f t="shared" si="13"/>
      </c>
      <c r="R73" s="7">
        <f t="shared" si="14"/>
      </c>
      <c r="S73" s="7">
        <f t="shared" si="15"/>
      </c>
    </row>
    <row r="74" spans="1:19" ht="12.75">
      <c r="A74" s="7">
        <v>262</v>
      </c>
      <c r="B74" s="7" t="s">
        <v>13</v>
      </c>
      <c r="C74" s="30" t="s">
        <v>105</v>
      </c>
      <c r="D74" s="16" t="s">
        <v>396</v>
      </c>
      <c r="E74" s="9">
        <v>0.3284722222222222</v>
      </c>
      <c r="F74" s="16"/>
      <c r="G74" s="16"/>
      <c r="J74" s="32">
        <v>41125.7128125</v>
      </c>
      <c r="K74" s="8">
        <v>41125.38434027778</v>
      </c>
      <c r="L74" s="7">
        <f t="shared" si="8"/>
      </c>
      <c r="M74" s="7" t="str">
        <f t="shared" si="9"/>
        <v>WF</v>
      </c>
      <c r="N74" s="7">
        <f t="shared" si="10"/>
      </c>
      <c r="O74" s="7" t="str">
        <f t="shared" si="11"/>
        <v>W</v>
      </c>
      <c r="P74" s="7">
        <f t="shared" si="12"/>
      </c>
      <c r="Q74" s="7">
        <f t="shared" si="13"/>
      </c>
      <c r="R74" s="7">
        <f t="shared" si="14"/>
      </c>
      <c r="S74" s="7">
        <f t="shared" si="15"/>
      </c>
    </row>
    <row r="75" spans="1:19" ht="12.75">
      <c r="A75" s="7">
        <v>17</v>
      </c>
      <c r="B75" s="7" t="s">
        <v>13</v>
      </c>
      <c r="C75" s="16" t="s">
        <v>532</v>
      </c>
      <c r="D75" s="16" t="s">
        <v>533</v>
      </c>
      <c r="E75" s="9">
        <v>0.2881944444444445</v>
      </c>
      <c r="F75" s="31"/>
      <c r="J75" s="32">
        <v>41125.67298611111</v>
      </c>
      <c r="K75" s="8">
        <v>41125.384791666664</v>
      </c>
      <c r="L75" s="7">
        <f t="shared" si="8"/>
      </c>
      <c r="M75" s="7" t="str">
        <f t="shared" si="9"/>
        <v>WF</v>
      </c>
      <c r="N75" s="7">
        <f t="shared" si="10"/>
      </c>
      <c r="O75" s="7" t="str">
        <f t="shared" si="11"/>
        <v>W</v>
      </c>
      <c r="P75" s="7">
        <f t="shared" si="12"/>
      </c>
      <c r="Q75" s="7">
        <f t="shared" si="13"/>
      </c>
      <c r="R75" s="7">
        <f t="shared" si="14"/>
      </c>
      <c r="S75" s="7">
        <f t="shared" si="15"/>
      </c>
    </row>
    <row r="76" spans="1:21" ht="12.75">
      <c r="A76" s="7">
        <v>160</v>
      </c>
      <c r="B76" s="7" t="s">
        <v>13</v>
      </c>
      <c r="C76" s="30" t="s">
        <v>40</v>
      </c>
      <c r="D76" s="16" t="s">
        <v>546</v>
      </c>
      <c r="E76" s="9">
        <v>0.3055555555555555</v>
      </c>
      <c r="J76" s="32">
        <v>41125.690520833334</v>
      </c>
      <c r="K76" s="8">
        <v>41125.38496527778</v>
      </c>
      <c r="L76" s="7">
        <f t="shared" si="8"/>
      </c>
      <c r="M76" s="7" t="str">
        <f t="shared" si="9"/>
        <v>WF</v>
      </c>
      <c r="N76" s="7">
        <f t="shared" si="10"/>
      </c>
      <c r="O76" s="7" t="str">
        <f t="shared" si="11"/>
        <v>W</v>
      </c>
      <c r="P76" s="7">
        <f t="shared" si="12"/>
      </c>
      <c r="Q76" s="7">
        <f t="shared" si="13"/>
      </c>
      <c r="R76" s="7">
        <f t="shared" si="14"/>
      </c>
      <c r="S76" s="7">
        <f t="shared" si="15"/>
      </c>
      <c r="U76" s="27"/>
    </row>
    <row r="77" spans="1:21" ht="12.75">
      <c r="A77" s="7">
        <v>161</v>
      </c>
      <c r="B77" s="7" t="s">
        <v>13</v>
      </c>
      <c r="C77" s="30" t="s">
        <v>4</v>
      </c>
      <c r="D77" s="16" t="s">
        <v>546</v>
      </c>
      <c r="E77" s="9">
        <v>0.3055555555555555</v>
      </c>
      <c r="J77" s="32">
        <v>41125.690520833334</v>
      </c>
      <c r="K77" s="8">
        <v>41125.38496527778</v>
      </c>
      <c r="L77" s="7">
        <f t="shared" si="8"/>
      </c>
      <c r="M77" s="7" t="str">
        <f t="shared" si="9"/>
        <v>WF</v>
      </c>
      <c r="N77" s="7">
        <f t="shared" si="10"/>
      </c>
      <c r="O77" s="7" t="str">
        <f t="shared" si="11"/>
        <v>W</v>
      </c>
      <c r="P77" s="7">
        <f t="shared" si="12"/>
      </c>
      <c r="Q77" s="7">
        <f t="shared" si="13"/>
      </c>
      <c r="R77" s="7">
        <f t="shared" si="14"/>
      </c>
      <c r="S77" s="7">
        <f t="shared" si="15"/>
      </c>
      <c r="U77" s="6"/>
    </row>
    <row r="78" spans="1:21" ht="12.75">
      <c r="A78" s="7">
        <v>158</v>
      </c>
      <c r="B78" s="7" t="s">
        <v>13</v>
      </c>
      <c r="C78" s="30" t="s">
        <v>66</v>
      </c>
      <c r="D78" s="16" t="s">
        <v>546</v>
      </c>
      <c r="E78" s="9">
        <v>0.3055555555555555</v>
      </c>
      <c r="J78" s="32">
        <v>41125.690775462965</v>
      </c>
      <c r="K78" s="8">
        <v>41125.38521990741</v>
      </c>
      <c r="L78" s="7">
        <f t="shared" si="8"/>
      </c>
      <c r="M78" s="7" t="str">
        <f t="shared" si="9"/>
        <v>WF</v>
      </c>
      <c r="N78" s="7">
        <f t="shared" si="10"/>
      </c>
      <c r="O78" s="7" t="str">
        <f t="shared" si="11"/>
        <v>W</v>
      </c>
      <c r="P78" s="7">
        <f t="shared" si="12"/>
      </c>
      <c r="Q78" s="7">
        <f t="shared" si="13"/>
      </c>
      <c r="R78" s="7">
        <f t="shared" si="14"/>
      </c>
      <c r="S78" s="7">
        <f t="shared" si="15"/>
      </c>
      <c r="U78" s="6"/>
    </row>
    <row r="79" spans="1:21" ht="12.75">
      <c r="A79" s="7">
        <v>159</v>
      </c>
      <c r="B79" s="7" t="s">
        <v>13</v>
      </c>
      <c r="C79" s="30" t="s">
        <v>197</v>
      </c>
      <c r="D79" s="16" t="s">
        <v>625</v>
      </c>
      <c r="E79" s="9">
        <v>0.3055555555555555</v>
      </c>
      <c r="J79" s="32">
        <v>41125.69087962963</v>
      </c>
      <c r="K79" s="8">
        <v>41125.38532407407</v>
      </c>
      <c r="L79" s="7">
        <f t="shared" si="8"/>
      </c>
      <c r="M79" s="7" t="str">
        <f t="shared" si="9"/>
        <v>WF</v>
      </c>
      <c r="N79" s="7">
        <f t="shared" si="10"/>
      </c>
      <c r="O79" s="7" t="str">
        <f t="shared" si="11"/>
        <v>W</v>
      </c>
      <c r="P79" s="7">
        <f t="shared" si="12"/>
      </c>
      <c r="Q79" s="7">
        <f t="shared" si="13"/>
      </c>
      <c r="R79" s="7">
        <f t="shared" si="14"/>
      </c>
      <c r="S79" s="7">
        <f t="shared" si="15"/>
      </c>
      <c r="U79" s="6"/>
    </row>
    <row r="80" spans="1:21" ht="12.75">
      <c r="A80" s="7">
        <v>279</v>
      </c>
      <c r="B80" s="7" t="s">
        <v>13</v>
      </c>
      <c r="C80" s="30" t="s">
        <v>702</v>
      </c>
      <c r="D80" s="16" t="s">
        <v>212</v>
      </c>
      <c r="E80" s="9">
        <v>0.3340277777777778</v>
      </c>
      <c r="F80" s="16"/>
      <c r="G80" s="16"/>
      <c r="J80" s="32">
        <v>41125.71979166667</v>
      </c>
      <c r="K80" s="8">
        <v>41125.38576388889</v>
      </c>
      <c r="L80" s="7">
        <f t="shared" si="8"/>
      </c>
      <c r="M80" s="7" t="str">
        <f t="shared" si="9"/>
        <v>WF</v>
      </c>
      <c r="N80" s="7">
        <f t="shared" si="10"/>
      </c>
      <c r="O80" s="7" t="str">
        <f t="shared" si="11"/>
        <v>W</v>
      </c>
      <c r="P80" s="7">
        <f t="shared" si="12"/>
      </c>
      <c r="Q80" s="7">
        <f t="shared" si="13"/>
      </c>
      <c r="R80" s="7">
        <f t="shared" si="14"/>
      </c>
      <c r="S80" s="7">
        <f t="shared" si="15"/>
      </c>
      <c r="U80" s="6"/>
    </row>
    <row r="81" spans="1:21" ht="12.75">
      <c r="A81" s="7">
        <v>278</v>
      </c>
      <c r="B81" s="7" t="s">
        <v>13</v>
      </c>
      <c r="C81" s="30" t="s">
        <v>426</v>
      </c>
      <c r="D81" s="16" t="s">
        <v>427</v>
      </c>
      <c r="E81" s="9">
        <v>0.3340277777777778</v>
      </c>
      <c r="F81" s="16"/>
      <c r="G81" s="16"/>
      <c r="J81" s="32">
        <v>41125.71984953704</v>
      </c>
      <c r="K81" s="8">
        <v>41125.38582175926</v>
      </c>
      <c r="L81" s="7">
        <f t="shared" si="8"/>
      </c>
      <c r="M81" s="7" t="str">
        <f t="shared" si="9"/>
        <v>WF</v>
      </c>
      <c r="N81" s="7">
        <f t="shared" si="10"/>
      </c>
      <c r="O81" s="7" t="str">
        <f t="shared" si="11"/>
        <v>W</v>
      </c>
      <c r="P81" s="7">
        <f t="shared" si="12"/>
      </c>
      <c r="Q81" s="7">
        <f t="shared" si="13"/>
      </c>
      <c r="R81" s="7">
        <f t="shared" si="14"/>
      </c>
      <c r="S81" s="7">
        <f t="shared" si="15"/>
      </c>
      <c r="U81" s="6"/>
    </row>
    <row r="82" spans="1:21" ht="12.75">
      <c r="A82" s="7">
        <v>251</v>
      </c>
      <c r="B82" s="7" t="s">
        <v>13</v>
      </c>
      <c r="C82" s="30" t="s">
        <v>687</v>
      </c>
      <c r="D82" s="16" t="s">
        <v>108</v>
      </c>
      <c r="E82" s="9">
        <v>0.3159722222222222</v>
      </c>
      <c r="F82" s="16"/>
      <c r="G82" s="16"/>
      <c r="J82" s="32">
        <v>41125.701944444445</v>
      </c>
      <c r="K82" s="8">
        <v>41125.38597222222</v>
      </c>
      <c r="L82" s="7">
        <f t="shared" si="8"/>
      </c>
      <c r="M82" s="7" t="str">
        <f t="shared" si="9"/>
        <v>WF</v>
      </c>
      <c r="N82" s="7">
        <f t="shared" si="10"/>
      </c>
      <c r="O82" s="7" t="str">
        <f t="shared" si="11"/>
        <v>W</v>
      </c>
      <c r="P82" s="7">
        <f t="shared" si="12"/>
      </c>
      <c r="Q82" s="7">
        <f t="shared" si="13"/>
      </c>
      <c r="R82" s="7">
        <f t="shared" si="14"/>
      </c>
      <c r="S82" s="7">
        <f t="shared" si="15"/>
      </c>
      <c r="U82" s="6"/>
    </row>
    <row r="83" spans="1:21" ht="12.75">
      <c r="A83" s="7">
        <v>51</v>
      </c>
      <c r="B83" s="7" t="s">
        <v>13</v>
      </c>
      <c r="C83" s="16" t="s">
        <v>93</v>
      </c>
      <c r="D83" s="16" t="s">
        <v>327</v>
      </c>
      <c r="E83" s="9">
        <v>0.2888888888888889</v>
      </c>
      <c r="J83" s="32">
        <v>41125.67502314815</v>
      </c>
      <c r="K83" s="8">
        <v>41125.38613425926</v>
      </c>
      <c r="L83" s="7">
        <f t="shared" si="8"/>
      </c>
      <c r="M83" s="7" t="str">
        <f t="shared" si="9"/>
        <v>WF</v>
      </c>
      <c r="N83" s="7">
        <f t="shared" si="10"/>
      </c>
      <c r="O83" s="7" t="str">
        <f t="shared" si="11"/>
        <v>W</v>
      </c>
      <c r="P83" s="7">
        <f t="shared" si="12"/>
      </c>
      <c r="Q83" s="7">
        <f t="shared" si="13"/>
      </c>
      <c r="R83" s="7">
        <f t="shared" si="14"/>
      </c>
      <c r="S83" s="7">
        <f t="shared" si="15"/>
      </c>
      <c r="U83" s="6"/>
    </row>
    <row r="84" spans="1:21" ht="12.75">
      <c r="A84" s="7">
        <v>64</v>
      </c>
      <c r="B84" s="7" t="s">
        <v>13</v>
      </c>
      <c r="C84" s="16" t="s">
        <v>7</v>
      </c>
      <c r="D84" s="16" t="s">
        <v>560</v>
      </c>
      <c r="E84" s="9">
        <v>0.2902777777777778</v>
      </c>
      <c r="J84" s="32">
        <v>41125.678252314814</v>
      </c>
      <c r="K84" s="8">
        <v>41125.387974537036</v>
      </c>
      <c r="L84" s="7">
        <f t="shared" si="8"/>
      </c>
      <c r="M84" s="7" t="str">
        <f t="shared" si="9"/>
        <v>WF</v>
      </c>
      <c r="N84" s="7">
        <f t="shared" si="10"/>
      </c>
      <c r="O84" s="7" t="str">
        <f t="shared" si="11"/>
        <v>W</v>
      </c>
      <c r="P84" s="7">
        <f t="shared" si="12"/>
      </c>
      <c r="Q84" s="7">
        <f t="shared" si="13"/>
      </c>
      <c r="R84" s="7">
        <f t="shared" si="14"/>
      </c>
      <c r="S84" s="7">
        <f t="shared" si="15"/>
      </c>
      <c r="U84" s="6"/>
    </row>
    <row r="85" spans="1:21" ht="12.75">
      <c r="A85" s="7">
        <v>63</v>
      </c>
      <c r="B85" s="7" t="s">
        <v>13</v>
      </c>
      <c r="C85" s="16" t="s">
        <v>38</v>
      </c>
      <c r="D85" s="16" t="s">
        <v>19</v>
      </c>
      <c r="E85" s="9">
        <v>0.2902777777777778</v>
      </c>
      <c r="J85" s="32">
        <v>41125.678773148145</v>
      </c>
      <c r="K85" s="8">
        <v>41125.38849537037</v>
      </c>
      <c r="L85" s="7">
        <f t="shared" si="8"/>
      </c>
      <c r="M85" s="7" t="str">
        <f t="shared" si="9"/>
        <v>WF</v>
      </c>
      <c r="N85" s="7">
        <f t="shared" si="10"/>
      </c>
      <c r="O85" s="7" t="str">
        <f t="shared" si="11"/>
        <v>W</v>
      </c>
      <c r="P85" s="7">
        <f t="shared" si="12"/>
      </c>
      <c r="Q85" s="7">
        <f t="shared" si="13"/>
      </c>
      <c r="R85" s="7">
        <f t="shared" si="14"/>
      </c>
      <c r="S85" s="7">
        <f t="shared" si="15"/>
      </c>
      <c r="U85" s="6"/>
    </row>
    <row r="86" spans="1:21" ht="12.75">
      <c r="A86" s="7">
        <v>72</v>
      </c>
      <c r="B86" s="7" t="s">
        <v>13</v>
      </c>
      <c r="C86" s="30" t="s">
        <v>96</v>
      </c>
      <c r="D86" s="16" t="s">
        <v>97</v>
      </c>
      <c r="E86" s="9">
        <v>0.29444444444444445</v>
      </c>
      <c r="J86" s="32">
        <v>41125.68398148148</v>
      </c>
      <c r="K86" s="8">
        <v>41125.38953703704</v>
      </c>
      <c r="L86" s="7">
        <f t="shared" si="8"/>
      </c>
      <c r="M86" s="7" t="str">
        <f t="shared" si="9"/>
        <v>WF</v>
      </c>
      <c r="N86" s="7">
        <f t="shared" si="10"/>
      </c>
      <c r="O86" s="7" t="str">
        <f t="shared" si="11"/>
        <v>W</v>
      </c>
      <c r="P86" s="7">
        <f t="shared" si="12"/>
      </c>
      <c r="Q86" s="7">
        <f t="shared" si="13"/>
      </c>
      <c r="R86" s="7">
        <f t="shared" si="14"/>
      </c>
      <c r="S86" s="7">
        <f t="shared" si="15"/>
      </c>
      <c r="U86" s="6"/>
    </row>
    <row r="87" spans="1:21" ht="12.75">
      <c r="A87" s="7">
        <v>74</v>
      </c>
      <c r="B87" s="7" t="s">
        <v>13</v>
      </c>
      <c r="C87" s="30" t="s">
        <v>91</v>
      </c>
      <c r="D87" s="16" t="s">
        <v>92</v>
      </c>
      <c r="E87" s="9">
        <v>0.2902777777777778</v>
      </c>
      <c r="J87" s="32">
        <v>41125.68340277778</v>
      </c>
      <c r="K87" s="8">
        <v>41125.393125</v>
      </c>
      <c r="L87" s="7">
        <f t="shared" si="8"/>
      </c>
      <c r="M87" s="7" t="str">
        <f t="shared" si="9"/>
        <v>WF</v>
      </c>
      <c r="N87" s="7">
        <f t="shared" si="10"/>
      </c>
      <c r="O87" s="7" t="str">
        <f t="shared" si="11"/>
        <v>W</v>
      </c>
      <c r="P87" s="7">
        <f t="shared" si="12"/>
      </c>
      <c r="Q87" s="7">
        <f t="shared" si="13"/>
      </c>
      <c r="R87" s="7">
        <f t="shared" si="14"/>
      </c>
      <c r="S87" s="7">
        <f t="shared" si="15"/>
      </c>
      <c r="U87" s="6"/>
    </row>
    <row r="88" spans="1:21" ht="12.75">
      <c r="A88" s="7">
        <v>263</v>
      </c>
      <c r="B88" s="7" t="s">
        <v>13</v>
      </c>
      <c r="C88" s="30" t="s">
        <v>64</v>
      </c>
      <c r="D88" s="16" t="s">
        <v>451</v>
      </c>
      <c r="E88" s="9">
        <v>0.3201388888888889</v>
      </c>
      <c r="F88" s="16"/>
      <c r="G88" s="16"/>
      <c r="J88" s="32">
        <v>41125.71398148148</v>
      </c>
      <c r="K88" s="8">
        <v>41125.393842592595</v>
      </c>
      <c r="L88" s="7">
        <f t="shared" si="8"/>
      </c>
      <c r="M88" s="7" t="str">
        <f t="shared" si="9"/>
        <v>WF</v>
      </c>
      <c r="N88" s="7">
        <f t="shared" si="10"/>
      </c>
      <c r="O88" s="7" t="str">
        <f t="shared" si="11"/>
        <v>W</v>
      </c>
      <c r="P88" s="7">
        <f t="shared" si="12"/>
      </c>
      <c r="Q88" s="7">
        <f t="shared" si="13"/>
      </c>
      <c r="R88" s="7">
        <f t="shared" si="14"/>
      </c>
      <c r="S88" s="7">
        <f t="shared" si="15"/>
      </c>
      <c r="U88" s="6"/>
    </row>
    <row r="89" spans="1:21" ht="12.75">
      <c r="A89" s="26">
        <v>324</v>
      </c>
      <c r="B89" s="7" t="s">
        <v>13</v>
      </c>
      <c r="C89" s="30" t="s">
        <v>66</v>
      </c>
      <c r="D89" s="30" t="s">
        <v>733</v>
      </c>
      <c r="E89" s="9">
        <v>0.36874999999999997</v>
      </c>
      <c r="F89" s="16"/>
      <c r="G89" s="16"/>
      <c r="J89" s="32">
        <v>41125.76267361111</v>
      </c>
      <c r="K89" s="8">
        <v>41125.39392361111</v>
      </c>
      <c r="L89" s="7">
        <f t="shared" si="8"/>
      </c>
      <c r="M89" s="7" t="str">
        <f t="shared" si="9"/>
        <v>WF</v>
      </c>
      <c r="N89" s="7">
        <f t="shared" si="10"/>
      </c>
      <c r="O89" s="7" t="str">
        <f t="shared" si="11"/>
        <v>W</v>
      </c>
      <c r="P89" s="7">
        <f t="shared" si="12"/>
      </c>
      <c r="Q89" s="7">
        <f t="shared" si="13"/>
      </c>
      <c r="R89" s="7">
        <f t="shared" si="14"/>
      </c>
      <c r="S89" s="7">
        <f t="shared" si="15"/>
      </c>
      <c r="U89" s="6"/>
    </row>
    <row r="90" spans="1:21" ht="12.75">
      <c r="A90" s="7">
        <v>23</v>
      </c>
      <c r="B90" s="7" t="s">
        <v>13</v>
      </c>
      <c r="C90" s="16" t="s">
        <v>536</v>
      </c>
      <c r="D90" s="16" t="s">
        <v>537</v>
      </c>
      <c r="E90" s="9">
        <v>0.2923611111111111</v>
      </c>
      <c r="J90" s="32">
        <v>41125.68634259259</v>
      </c>
      <c r="K90" s="8">
        <v>41125.39398148148</v>
      </c>
      <c r="L90" s="7">
        <f t="shared" si="8"/>
      </c>
      <c r="M90" s="7" t="str">
        <f t="shared" si="9"/>
        <v>WF</v>
      </c>
      <c r="N90" s="7">
        <f t="shared" si="10"/>
      </c>
      <c r="O90" s="7" t="str">
        <f t="shared" si="11"/>
        <v>W</v>
      </c>
      <c r="P90" s="7">
        <f t="shared" si="12"/>
      </c>
      <c r="Q90" s="7">
        <f t="shared" si="13"/>
      </c>
      <c r="R90" s="7">
        <f t="shared" si="14"/>
      </c>
      <c r="S90" s="7">
        <f t="shared" si="15"/>
      </c>
      <c r="U90" s="6"/>
    </row>
    <row r="91" spans="1:21" ht="12.75">
      <c r="A91" s="7">
        <v>36</v>
      </c>
      <c r="B91" s="7" t="s">
        <v>13</v>
      </c>
      <c r="C91" s="16" t="s">
        <v>278</v>
      </c>
      <c r="D91" s="16" t="s">
        <v>543</v>
      </c>
      <c r="E91" s="9">
        <v>0.29583333333333334</v>
      </c>
      <c r="J91" s="32">
        <v>41125.690150462964</v>
      </c>
      <c r="K91" s="8">
        <v>41125.39431712963</v>
      </c>
      <c r="L91" s="7">
        <f t="shared" si="8"/>
      </c>
      <c r="M91" s="7" t="str">
        <f t="shared" si="9"/>
        <v>WF</v>
      </c>
      <c r="N91" s="7">
        <f t="shared" si="10"/>
      </c>
      <c r="O91" s="7" t="str">
        <f t="shared" si="11"/>
        <v>W</v>
      </c>
      <c r="P91" s="7">
        <f t="shared" si="12"/>
      </c>
      <c r="Q91" s="7">
        <f t="shared" si="13"/>
      </c>
      <c r="R91" s="7">
        <f t="shared" si="14"/>
      </c>
      <c r="S91" s="7">
        <f t="shared" si="15"/>
      </c>
      <c r="U91" s="6"/>
    </row>
    <row r="92" spans="1:21" ht="12.75">
      <c r="A92" s="7">
        <v>75</v>
      </c>
      <c r="B92" s="7" t="s">
        <v>13</v>
      </c>
      <c r="C92" s="30" t="s">
        <v>90</v>
      </c>
      <c r="D92" s="16" t="s">
        <v>60</v>
      </c>
      <c r="E92" s="9">
        <v>0.2902777777777778</v>
      </c>
      <c r="J92" s="32">
        <v>41125.68530092593</v>
      </c>
      <c r="K92" s="8">
        <v>41125.39502314815</v>
      </c>
      <c r="L92" s="7">
        <f t="shared" si="8"/>
      </c>
      <c r="M92" s="7" t="str">
        <f t="shared" si="9"/>
        <v>WF</v>
      </c>
      <c r="N92" s="7">
        <f t="shared" si="10"/>
      </c>
      <c r="O92" s="7" t="str">
        <f t="shared" si="11"/>
        <v>W</v>
      </c>
      <c r="P92" s="7">
        <f t="shared" si="12"/>
      </c>
      <c r="Q92" s="7">
        <f t="shared" si="13"/>
      </c>
      <c r="R92" s="7">
        <f t="shared" si="14"/>
      </c>
      <c r="S92" s="7">
        <f t="shared" si="15"/>
      </c>
      <c r="U92" s="6"/>
    </row>
    <row r="93" spans="1:21" ht="12.75">
      <c r="A93" s="7">
        <v>16</v>
      </c>
      <c r="B93" s="7" t="s">
        <v>13</v>
      </c>
      <c r="C93" s="16" t="s">
        <v>381</v>
      </c>
      <c r="D93" s="16" t="s">
        <v>382</v>
      </c>
      <c r="E93" s="9">
        <v>0.2881944444444445</v>
      </c>
      <c r="F93" s="31"/>
      <c r="J93" s="32">
        <v>41125.68409722222</v>
      </c>
      <c r="K93" s="8">
        <v>41125.395902777775</v>
      </c>
      <c r="L93" s="7">
        <f t="shared" si="8"/>
      </c>
      <c r="M93" s="7" t="str">
        <f t="shared" si="9"/>
        <v>WF</v>
      </c>
      <c r="N93" s="7">
        <f t="shared" si="10"/>
      </c>
      <c r="O93" s="7" t="str">
        <f t="shared" si="11"/>
        <v>W</v>
      </c>
      <c r="P93" s="7">
        <f t="shared" si="12"/>
      </c>
      <c r="Q93" s="7">
        <f t="shared" si="13"/>
      </c>
      <c r="R93" s="7">
        <f t="shared" si="14"/>
      </c>
      <c r="S93" s="7">
        <f t="shared" si="15"/>
      </c>
      <c r="U93" s="6"/>
    </row>
    <row r="94" spans="1:21" ht="12.75">
      <c r="A94" s="7">
        <v>22</v>
      </c>
      <c r="B94" s="7" t="s">
        <v>13</v>
      </c>
      <c r="C94" s="16" t="s">
        <v>76</v>
      </c>
      <c r="D94" s="16" t="s">
        <v>173</v>
      </c>
      <c r="E94" s="9">
        <v>0.2902777777777778</v>
      </c>
      <c r="J94" s="32">
        <v>41125.68651620371</v>
      </c>
      <c r="K94" s="8">
        <v>41125.39623842593</v>
      </c>
      <c r="L94" s="7">
        <f t="shared" si="8"/>
      </c>
      <c r="M94" s="7" t="str">
        <f t="shared" si="9"/>
        <v>WF</v>
      </c>
      <c r="N94" s="7">
        <f t="shared" si="10"/>
      </c>
      <c r="O94" s="7" t="str">
        <f t="shared" si="11"/>
        <v>W</v>
      </c>
      <c r="P94" s="7">
        <f t="shared" si="12"/>
      </c>
      <c r="Q94" s="7">
        <f t="shared" si="13"/>
      </c>
      <c r="R94" s="7">
        <f t="shared" si="14"/>
      </c>
      <c r="S94" s="7">
        <f t="shared" si="15"/>
      </c>
      <c r="U94" s="6"/>
    </row>
    <row r="95" spans="1:21" ht="12.75">
      <c r="A95" s="7">
        <v>57</v>
      </c>
      <c r="B95" s="7" t="s">
        <v>13</v>
      </c>
      <c r="C95" s="16" t="s">
        <v>38</v>
      </c>
      <c r="D95" s="16" t="s">
        <v>98</v>
      </c>
      <c r="E95" s="9">
        <v>0.2888888888888889</v>
      </c>
      <c r="J95" s="32">
        <v>41125.6890162037</v>
      </c>
      <c r="K95" s="8">
        <v>41125.40012731482</v>
      </c>
      <c r="L95" s="7">
        <f t="shared" si="8"/>
      </c>
      <c r="M95" s="7" t="str">
        <f t="shared" si="9"/>
        <v>WF</v>
      </c>
      <c r="N95" s="7">
        <f t="shared" si="10"/>
      </c>
      <c r="O95" s="7" t="str">
        <f t="shared" si="11"/>
        <v>W</v>
      </c>
      <c r="P95" s="7">
        <f t="shared" si="12"/>
      </c>
      <c r="Q95" s="7">
        <f t="shared" si="13"/>
      </c>
      <c r="R95" s="7">
        <f t="shared" si="14"/>
      </c>
      <c r="S95" s="7">
        <f t="shared" si="15"/>
      </c>
      <c r="U95" s="6"/>
    </row>
    <row r="96" spans="1:21" ht="12.75">
      <c r="A96" s="7">
        <v>118</v>
      </c>
      <c r="B96" s="7" t="s">
        <v>13</v>
      </c>
      <c r="C96" s="30" t="s">
        <v>398</v>
      </c>
      <c r="D96" s="16" t="s">
        <v>397</v>
      </c>
      <c r="E96" s="9">
        <v>0.3090277777777778</v>
      </c>
      <c r="J96" s="32">
        <v>41125.70972222222</v>
      </c>
      <c r="K96" s="8">
        <v>41125.40069444444</v>
      </c>
      <c r="L96" s="7">
        <f t="shared" si="8"/>
      </c>
      <c r="M96" s="7" t="str">
        <f t="shared" si="9"/>
        <v>WF</v>
      </c>
      <c r="N96" s="7">
        <f t="shared" si="10"/>
      </c>
      <c r="O96" s="7" t="str">
        <f t="shared" si="11"/>
        <v>W</v>
      </c>
      <c r="P96" s="7">
        <f t="shared" si="12"/>
      </c>
      <c r="Q96" s="7">
        <f t="shared" si="13"/>
      </c>
      <c r="R96" s="7">
        <f t="shared" si="14"/>
      </c>
      <c r="S96" s="7">
        <f t="shared" si="15"/>
      </c>
      <c r="U96" s="6"/>
    </row>
    <row r="97" spans="1:21" ht="12.75">
      <c r="A97" s="7">
        <v>329</v>
      </c>
      <c r="B97" s="7" t="s">
        <v>13</v>
      </c>
      <c r="C97" s="30" t="s">
        <v>449</v>
      </c>
      <c r="D97" s="30" t="s">
        <v>130</v>
      </c>
      <c r="E97" s="9">
        <v>0.3666666666666667</v>
      </c>
      <c r="F97" s="16"/>
      <c r="G97" s="16"/>
      <c r="J97" s="32">
        <v>41125.76841435185</v>
      </c>
      <c r="K97" s="8">
        <v>41125.40174768519</v>
      </c>
      <c r="L97" s="7">
        <f t="shared" si="8"/>
      </c>
      <c r="M97" s="7" t="str">
        <f t="shared" si="9"/>
        <v>WF</v>
      </c>
      <c r="N97" s="7">
        <f t="shared" si="10"/>
      </c>
      <c r="O97" s="7" t="str">
        <f t="shared" si="11"/>
        <v>W</v>
      </c>
      <c r="P97" s="7">
        <f t="shared" si="12"/>
      </c>
      <c r="Q97" s="7">
        <f t="shared" si="13"/>
      </c>
      <c r="R97" s="7">
        <f t="shared" si="14"/>
      </c>
      <c r="S97" s="7">
        <f t="shared" si="15"/>
      </c>
      <c r="U97" s="6"/>
    </row>
    <row r="98" spans="1:21" ht="12.75">
      <c r="A98" s="7">
        <v>328</v>
      </c>
      <c r="B98" s="7" t="s">
        <v>13</v>
      </c>
      <c r="C98" s="30" t="s">
        <v>137</v>
      </c>
      <c r="D98" s="30" t="s">
        <v>735</v>
      </c>
      <c r="E98" s="9">
        <v>0.3666666666666667</v>
      </c>
      <c r="F98" s="16"/>
      <c r="G98" s="16"/>
      <c r="J98" s="32">
        <v>41125.76850694444</v>
      </c>
      <c r="K98" s="8">
        <v>41125.40184027778</v>
      </c>
      <c r="L98" s="7">
        <f t="shared" si="8"/>
      </c>
      <c r="M98" s="7" t="str">
        <f t="shared" si="9"/>
        <v>WF</v>
      </c>
      <c r="N98" s="7">
        <f t="shared" si="10"/>
      </c>
      <c r="O98" s="7" t="str">
        <f t="shared" si="11"/>
        <v>W</v>
      </c>
      <c r="P98" s="7">
        <f t="shared" si="12"/>
      </c>
      <c r="Q98" s="7">
        <f t="shared" si="13"/>
      </c>
      <c r="R98" s="7">
        <f t="shared" si="14"/>
      </c>
      <c r="S98" s="7">
        <f t="shared" si="15"/>
      </c>
      <c r="U98" s="6"/>
    </row>
    <row r="99" spans="1:21" ht="12.75">
      <c r="A99" s="7">
        <v>33</v>
      </c>
      <c r="B99" s="7" t="s">
        <v>13</v>
      </c>
      <c r="C99" s="16" t="s">
        <v>271</v>
      </c>
      <c r="D99" s="16" t="s">
        <v>344</v>
      </c>
      <c r="E99" s="9">
        <v>0.2888888888888889</v>
      </c>
      <c r="F99" s="31"/>
      <c r="J99" s="32">
        <v>41125.69164351852</v>
      </c>
      <c r="K99" s="8">
        <v>41125.40275462963</v>
      </c>
      <c r="L99" s="7">
        <f t="shared" si="8"/>
      </c>
      <c r="M99" s="7" t="str">
        <f t="shared" si="9"/>
        <v>WF</v>
      </c>
      <c r="N99" s="7">
        <f t="shared" si="10"/>
      </c>
      <c r="O99" s="7" t="str">
        <f t="shared" si="11"/>
        <v>W</v>
      </c>
      <c r="P99" s="7">
        <f t="shared" si="12"/>
      </c>
      <c r="Q99" s="7">
        <f t="shared" si="13"/>
      </c>
      <c r="R99" s="7">
        <f t="shared" si="14"/>
      </c>
      <c r="S99" s="7">
        <f t="shared" si="15"/>
      </c>
      <c r="U99" s="6"/>
    </row>
    <row r="100" spans="1:21" ht="12.75">
      <c r="A100" s="7">
        <v>2</v>
      </c>
      <c r="B100" s="7" t="s">
        <v>13</v>
      </c>
      <c r="C100" s="16" t="s">
        <v>78</v>
      </c>
      <c r="D100" s="16" t="s">
        <v>54</v>
      </c>
      <c r="E100" s="9">
        <v>0.2847222222222222</v>
      </c>
      <c r="G100" s="16"/>
      <c r="J100" s="32">
        <v>41125.689791666664</v>
      </c>
      <c r="K100" s="8">
        <v>41125.405069444445</v>
      </c>
      <c r="L100" s="7">
        <f t="shared" si="8"/>
      </c>
      <c r="M100" s="7" t="str">
        <f t="shared" si="9"/>
        <v>WF</v>
      </c>
      <c r="N100" s="7">
        <f t="shared" si="10"/>
      </c>
      <c r="O100" s="7" t="str">
        <f t="shared" si="11"/>
        <v>W</v>
      </c>
      <c r="P100" s="7">
        <f t="shared" si="12"/>
      </c>
      <c r="Q100" s="7">
        <f t="shared" si="13"/>
      </c>
      <c r="R100" s="7">
        <f t="shared" si="14"/>
      </c>
      <c r="S100" s="7">
        <f t="shared" si="15"/>
      </c>
      <c r="U100" s="6"/>
    </row>
    <row r="101" spans="1:21" ht="12.75">
      <c r="A101" s="7">
        <v>1</v>
      </c>
      <c r="B101" s="7" t="s">
        <v>13</v>
      </c>
      <c r="C101" s="16" t="s">
        <v>370</v>
      </c>
      <c r="D101" s="16" t="s">
        <v>54</v>
      </c>
      <c r="E101" s="9">
        <v>0.2847222222222222</v>
      </c>
      <c r="J101" s="32">
        <v>41125.68991898148</v>
      </c>
      <c r="K101" s="8">
        <v>41125.40519675926</v>
      </c>
      <c r="L101" s="7">
        <f t="shared" si="8"/>
      </c>
      <c r="M101" s="7" t="str">
        <f t="shared" si="9"/>
        <v>WF</v>
      </c>
      <c r="N101" s="7">
        <f t="shared" si="10"/>
      </c>
      <c r="O101" s="7" t="str">
        <f t="shared" si="11"/>
        <v>W</v>
      </c>
      <c r="P101" s="7">
        <f t="shared" si="12"/>
      </c>
      <c r="Q101" s="7">
        <f t="shared" si="13"/>
      </c>
      <c r="R101" s="7">
        <f t="shared" si="14"/>
      </c>
      <c r="S101" s="7">
        <f t="shared" si="15"/>
      </c>
      <c r="U101" s="6"/>
    </row>
    <row r="102" spans="1:21" ht="12.75">
      <c r="A102" s="7">
        <v>132</v>
      </c>
      <c r="B102" s="7" t="s">
        <v>13</v>
      </c>
      <c r="C102" s="30" t="s">
        <v>72</v>
      </c>
      <c r="D102" s="16" t="s">
        <v>187</v>
      </c>
      <c r="E102" s="9">
        <v>0.3013888888888889</v>
      </c>
      <c r="J102" s="32">
        <v>41125.708090277774</v>
      </c>
      <c r="K102" s="8">
        <v>41125.406701388885</v>
      </c>
      <c r="L102" s="7">
        <f t="shared" si="8"/>
      </c>
      <c r="M102" s="7" t="str">
        <f t="shared" si="9"/>
        <v>WF</v>
      </c>
      <c r="N102" s="7">
        <f t="shared" si="10"/>
      </c>
      <c r="O102" s="7" t="str">
        <f t="shared" si="11"/>
        <v>W</v>
      </c>
      <c r="P102" s="7">
        <f t="shared" si="12"/>
      </c>
      <c r="Q102" s="7">
        <f t="shared" si="13"/>
      </c>
      <c r="R102" s="7">
        <f t="shared" si="14"/>
      </c>
      <c r="S102" s="7">
        <f t="shared" si="15"/>
      </c>
      <c r="U102" s="6"/>
    </row>
    <row r="103" spans="1:21" ht="12.75">
      <c r="A103" s="7">
        <v>90</v>
      </c>
      <c r="B103" s="7" t="s">
        <v>13</v>
      </c>
      <c r="C103" s="30" t="s">
        <v>146</v>
      </c>
      <c r="D103" s="16" t="s">
        <v>147</v>
      </c>
      <c r="E103" s="9">
        <v>0.2972222222222222</v>
      </c>
      <c r="J103" s="32">
        <v>41125.70699074074</v>
      </c>
      <c r="K103" s="8">
        <v>41125.40976851852</v>
      </c>
      <c r="L103" s="7">
        <f t="shared" si="8"/>
      </c>
      <c r="M103" s="7" t="str">
        <f t="shared" si="9"/>
        <v>WF</v>
      </c>
      <c r="N103" s="7">
        <f t="shared" si="10"/>
      </c>
      <c r="O103" s="7" t="str">
        <f t="shared" si="11"/>
        <v>W</v>
      </c>
      <c r="P103" s="7">
        <f t="shared" si="12"/>
      </c>
      <c r="Q103" s="7">
        <f t="shared" si="13"/>
      </c>
      <c r="R103" s="7">
        <f t="shared" si="14"/>
      </c>
      <c r="S103" s="7">
        <f t="shared" si="15"/>
      </c>
      <c r="U103" s="6"/>
    </row>
    <row r="104" spans="1:21" ht="12.75">
      <c r="A104" s="7">
        <v>55</v>
      </c>
      <c r="B104" s="7" t="s">
        <v>13</v>
      </c>
      <c r="C104" s="16" t="s">
        <v>87</v>
      </c>
      <c r="D104" s="16" t="s">
        <v>557</v>
      </c>
      <c r="E104" s="9">
        <v>0.2881944444444445</v>
      </c>
      <c r="J104" s="32">
        <v>41125.699525462966</v>
      </c>
      <c r="K104" s="8">
        <v>41125.41133101852</v>
      </c>
      <c r="L104" s="7">
        <f t="shared" si="8"/>
      </c>
      <c r="M104" s="7" t="str">
        <f t="shared" si="9"/>
        <v>WF</v>
      </c>
      <c r="N104" s="7">
        <f t="shared" si="10"/>
      </c>
      <c r="O104" s="7" t="str">
        <f t="shared" si="11"/>
        <v>W</v>
      </c>
      <c r="P104" s="7">
        <f t="shared" si="12"/>
      </c>
      <c r="Q104" s="7">
        <f t="shared" si="13"/>
      </c>
      <c r="R104" s="7">
        <f t="shared" si="14"/>
      </c>
      <c r="S104" s="7">
        <f t="shared" si="15"/>
      </c>
      <c r="U104" s="6"/>
    </row>
    <row r="105" spans="1:21" ht="12.75">
      <c r="A105" s="7">
        <v>226</v>
      </c>
      <c r="B105" s="7" t="s">
        <v>13</v>
      </c>
      <c r="C105" s="30" t="s">
        <v>62</v>
      </c>
      <c r="D105" s="16" t="s">
        <v>443</v>
      </c>
      <c r="E105" s="9">
        <v>0.31319444444444444</v>
      </c>
      <c r="G105" s="16"/>
      <c r="J105" s="32">
        <v>41125.72670138889</v>
      </c>
      <c r="K105" s="8">
        <v>41125.413506944446</v>
      </c>
      <c r="L105" s="7">
        <f t="shared" si="8"/>
      </c>
      <c r="M105" s="7" t="str">
        <f t="shared" si="9"/>
        <v>WF</v>
      </c>
      <c r="N105" s="7">
        <f t="shared" si="10"/>
      </c>
      <c r="O105" s="7" t="str">
        <f t="shared" si="11"/>
        <v>W</v>
      </c>
      <c r="P105" s="7">
        <f t="shared" si="12"/>
      </c>
      <c r="Q105" s="7">
        <f t="shared" si="13"/>
      </c>
      <c r="R105" s="7">
        <f t="shared" si="14"/>
      </c>
      <c r="S105" s="7">
        <f t="shared" si="15"/>
      </c>
      <c r="U105" s="6"/>
    </row>
    <row r="106" spans="1:21" ht="12.75">
      <c r="A106" s="7">
        <v>227</v>
      </c>
      <c r="B106" s="7" t="s">
        <v>13</v>
      </c>
      <c r="C106" s="30" t="s">
        <v>439</v>
      </c>
      <c r="D106" s="16" t="s">
        <v>440</v>
      </c>
      <c r="E106" s="9">
        <v>0.31319444444444444</v>
      </c>
      <c r="J106" s="32">
        <v>41125.72675925926</v>
      </c>
      <c r="K106" s="8">
        <v>41125.413564814815</v>
      </c>
      <c r="L106" s="7">
        <f t="shared" si="8"/>
      </c>
      <c r="M106" s="7" t="str">
        <f t="shared" si="9"/>
        <v>WF</v>
      </c>
      <c r="N106" s="7">
        <f t="shared" si="10"/>
      </c>
      <c r="O106" s="7" t="str">
        <f t="shared" si="11"/>
        <v>W</v>
      </c>
      <c r="P106" s="7">
        <f t="shared" si="12"/>
      </c>
      <c r="Q106" s="7">
        <f t="shared" si="13"/>
      </c>
      <c r="R106" s="7">
        <f t="shared" si="14"/>
      </c>
      <c r="S106" s="7">
        <f t="shared" si="15"/>
      </c>
      <c r="U106" s="6"/>
    </row>
    <row r="107" spans="1:21" ht="12.75">
      <c r="A107" s="7">
        <v>260</v>
      </c>
      <c r="B107" s="7" t="s">
        <v>13</v>
      </c>
      <c r="C107" s="30" t="s">
        <v>449</v>
      </c>
      <c r="D107" s="16" t="s">
        <v>693</v>
      </c>
      <c r="E107" s="9">
        <v>0.3201388888888889</v>
      </c>
      <c r="F107" s="16"/>
      <c r="G107" s="16"/>
      <c r="J107" s="32">
        <v>41125.73385416667</v>
      </c>
      <c r="K107" s="8">
        <v>41125.41371527778</v>
      </c>
      <c r="L107" s="7">
        <f t="shared" si="8"/>
      </c>
      <c r="M107" s="7" t="str">
        <f t="shared" si="9"/>
        <v>WF</v>
      </c>
      <c r="N107" s="7">
        <f t="shared" si="10"/>
      </c>
      <c r="O107" s="7" t="str">
        <f t="shared" si="11"/>
        <v>W</v>
      </c>
      <c r="P107" s="7">
        <f t="shared" si="12"/>
      </c>
      <c r="Q107" s="7">
        <f t="shared" si="13"/>
      </c>
      <c r="R107" s="7">
        <f t="shared" si="14"/>
      </c>
      <c r="S107" s="7">
        <f t="shared" si="15"/>
      </c>
      <c r="U107" s="6"/>
    </row>
    <row r="108" spans="1:19" ht="12.75">
      <c r="A108" s="7">
        <v>115</v>
      </c>
      <c r="B108" s="7" t="s">
        <v>13</v>
      </c>
      <c r="C108" s="30" t="s">
        <v>75</v>
      </c>
      <c r="D108" s="16" t="s">
        <v>102</v>
      </c>
      <c r="E108" s="9">
        <v>0.30972222222222223</v>
      </c>
      <c r="J108" s="32">
        <v>41125.724386574075</v>
      </c>
      <c r="K108" s="8">
        <v>41125.414664351854</v>
      </c>
      <c r="L108" s="7">
        <f t="shared" si="8"/>
      </c>
      <c r="M108" s="7" t="str">
        <f t="shared" si="9"/>
        <v>WF</v>
      </c>
      <c r="N108" s="7">
        <f t="shared" si="10"/>
      </c>
      <c r="O108" s="7" t="str">
        <f t="shared" si="11"/>
        <v>W</v>
      </c>
      <c r="P108" s="7">
        <f t="shared" si="12"/>
      </c>
      <c r="Q108" s="7">
        <f t="shared" si="13"/>
      </c>
      <c r="R108" s="7">
        <f t="shared" si="14"/>
      </c>
      <c r="S108" s="7">
        <f t="shared" si="15"/>
      </c>
    </row>
    <row r="109" spans="1:19" ht="12.75">
      <c r="A109" s="7">
        <v>191</v>
      </c>
      <c r="B109" s="7" t="s">
        <v>13</v>
      </c>
      <c r="C109" s="30" t="s">
        <v>5</v>
      </c>
      <c r="D109" s="16" t="s">
        <v>43</v>
      </c>
      <c r="E109" s="9">
        <v>0.30972222222222223</v>
      </c>
      <c r="J109" s="32">
        <v>41125.725023148145</v>
      </c>
      <c r="K109" s="8">
        <v>41125.415300925924</v>
      </c>
      <c r="L109" s="7">
        <f t="shared" si="8"/>
      </c>
      <c r="M109" s="7" t="str">
        <f t="shared" si="9"/>
        <v>WF</v>
      </c>
      <c r="N109" s="7">
        <f t="shared" si="10"/>
      </c>
      <c r="O109" s="7" t="str">
        <f t="shared" si="11"/>
        <v>W</v>
      </c>
      <c r="P109" s="7">
        <f t="shared" si="12"/>
      </c>
      <c r="Q109" s="7">
        <f t="shared" si="13"/>
      </c>
      <c r="R109" s="7">
        <f t="shared" si="14"/>
      </c>
      <c r="S109" s="7">
        <f t="shared" si="15"/>
      </c>
    </row>
    <row r="110" spans="1:19" ht="12.75">
      <c r="A110" s="7">
        <v>231</v>
      </c>
      <c r="B110" s="7" t="s">
        <v>13</v>
      </c>
      <c r="C110" s="30" t="s">
        <v>673</v>
      </c>
      <c r="D110" s="16" t="s">
        <v>674</v>
      </c>
      <c r="E110" s="9">
        <v>0.31180555555555556</v>
      </c>
      <c r="G110" s="17"/>
      <c r="J110" s="32">
        <v>41125.727268518516</v>
      </c>
      <c r="K110" s="8">
        <v>41125.41546296296</v>
      </c>
      <c r="L110" s="7">
        <f t="shared" si="8"/>
      </c>
      <c r="M110" s="7" t="str">
        <f t="shared" si="9"/>
        <v>WF</v>
      </c>
      <c r="N110" s="7">
        <f t="shared" si="10"/>
      </c>
      <c r="O110" s="7" t="str">
        <f t="shared" si="11"/>
        <v>W</v>
      </c>
      <c r="P110" s="7">
        <f t="shared" si="12"/>
      </c>
      <c r="Q110" s="7">
        <f t="shared" si="13"/>
      </c>
      <c r="R110" s="7">
        <f t="shared" si="14"/>
      </c>
      <c r="S110" s="7">
        <f t="shared" si="15"/>
      </c>
    </row>
    <row r="111" spans="1:19" ht="12.75">
      <c r="A111" s="7">
        <v>187</v>
      </c>
      <c r="B111" s="7" t="s">
        <v>13</v>
      </c>
      <c r="C111" s="30" t="s">
        <v>368</v>
      </c>
      <c r="D111" s="16" t="s">
        <v>369</v>
      </c>
      <c r="E111" s="9">
        <v>0.3111111111111111</v>
      </c>
      <c r="J111" s="32">
        <v>41125.72787037037</v>
      </c>
      <c r="K111" s="8">
        <v>41125.41675925926</v>
      </c>
      <c r="L111" s="7">
        <f t="shared" si="8"/>
      </c>
      <c r="M111" s="7" t="str">
        <f t="shared" si="9"/>
        <v>WF</v>
      </c>
      <c r="N111" s="7">
        <f t="shared" si="10"/>
      </c>
      <c r="O111" s="7" t="str">
        <f t="shared" si="11"/>
        <v>W</v>
      </c>
      <c r="P111" s="7">
        <f t="shared" si="12"/>
      </c>
      <c r="Q111" s="7">
        <f t="shared" si="13"/>
      </c>
      <c r="R111" s="7">
        <f t="shared" si="14"/>
      </c>
      <c r="S111" s="7">
        <f t="shared" si="15"/>
      </c>
    </row>
    <row r="112" spans="1:19" ht="12.75">
      <c r="A112" s="7">
        <v>186</v>
      </c>
      <c r="B112" s="7" t="s">
        <v>13</v>
      </c>
      <c r="C112" s="30" t="s">
        <v>640</v>
      </c>
      <c r="D112" s="16" t="s">
        <v>641</v>
      </c>
      <c r="E112" s="9">
        <v>0.3111111111111111</v>
      </c>
      <c r="F112" s="16"/>
      <c r="G112" s="16"/>
      <c r="J112" s="32">
        <v>41125.727951388886</v>
      </c>
      <c r="K112" s="8">
        <v>41125.41684027778</v>
      </c>
      <c r="L112" s="7">
        <f t="shared" si="8"/>
      </c>
      <c r="M112" s="7" t="str">
        <f t="shared" si="9"/>
        <v>WF</v>
      </c>
      <c r="N112" s="7">
        <f t="shared" si="10"/>
      </c>
      <c r="O112" s="7" t="str">
        <f t="shared" si="11"/>
        <v>W</v>
      </c>
      <c r="P112" s="7">
        <f t="shared" si="12"/>
      </c>
      <c r="Q112" s="7">
        <f t="shared" si="13"/>
      </c>
      <c r="R112" s="7">
        <f t="shared" si="14"/>
      </c>
      <c r="S112" s="7">
        <f t="shared" si="15"/>
      </c>
    </row>
    <row r="113" spans="1:19" ht="12.75">
      <c r="A113" s="7">
        <v>223</v>
      </c>
      <c r="B113" s="7" t="s">
        <v>13</v>
      </c>
      <c r="C113" s="30" t="s">
        <v>10</v>
      </c>
      <c r="D113" s="16" t="s">
        <v>666</v>
      </c>
      <c r="E113" s="9">
        <v>0.3111111111111111</v>
      </c>
      <c r="J113" s="32">
        <v>41125.728171296294</v>
      </c>
      <c r="K113" s="8">
        <v>41125.41706018519</v>
      </c>
      <c r="L113" s="7">
        <f aca="true" t="shared" si="16" ref="L113:L176">IF(($B113="Walker")*(K113="Retired"),"WR","")</f>
      </c>
      <c r="M113" s="7" t="str">
        <f t="shared" si="9"/>
        <v>WF</v>
      </c>
      <c r="N113" s="7">
        <f t="shared" si="10"/>
      </c>
      <c r="O113" s="7" t="str">
        <f t="shared" si="11"/>
        <v>W</v>
      </c>
      <c r="P113" s="7">
        <f t="shared" si="12"/>
      </c>
      <c r="Q113" s="7">
        <f t="shared" si="13"/>
      </c>
      <c r="R113" s="7">
        <f t="shared" si="14"/>
      </c>
      <c r="S113" s="7">
        <f t="shared" si="15"/>
      </c>
    </row>
    <row r="114" spans="1:19" ht="12.75">
      <c r="A114" s="7">
        <v>188</v>
      </c>
      <c r="B114" s="7" t="s">
        <v>13</v>
      </c>
      <c r="C114" s="30" t="s">
        <v>178</v>
      </c>
      <c r="D114" s="16" t="s">
        <v>642</v>
      </c>
      <c r="E114" s="9">
        <v>0.31180555555555556</v>
      </c>
      <c r="J114" s="32">
        <v>41125.73737268519</v>
      </c>
      <c r="K114" s="8">
        <v>41125.42556712963</v>
      </c>
      <c r="L114" s="7">
        <f t="shared" si="16"/>
      </c>
      <c r="M114" s="7" t="str">
        <f t="shared" si="9"/>
        <v>WF</v>
      </c>
      <c r="N114" s="7">
        <f t="shared" si="10"/>
      </c>
      <c r="O114" s="7" t="str">
        <f t="shared" si="11"/>
        <v>W</v>
      </c>
      <c r="P114" s="7">
        <f t="shared" si="12"/>
      </c>
      <c r="Q114" s="7">
        <f t="shared" si="13"/>
      </c>
      <c r="R114" s="7">
        <f t="shared" si="14"/>
      </c>
      <c r="S114" s="7">
        <f t="shared" si="15"/>
      </c>
    </row>
    <row r="115" spans="1:19" ht="12.75">
      <c r="A115" s="7">
        <v>315</v>
      </c>
      <c r="B115" s="7" t="s">
        <v>13</v>
      </c>
      <c r="C115" s="30" t="s">
        <v>49</v>
      </c>
      <c r="D115" s="30" t="s">
        <v>104</v>
      </c>
      <c r="E115" s="9">
        <v>0.3576388888888889</v>
      </c>
      <c r="F115" s="16"/>
      <c r="G115" s="16"/>
      <c r="J115" s="32">
        <v>41125.784479166665</v>
      </c>
      <c r="K115" s="8">
        <v>41125.426840277774</v>
      </c>
      <c r="L115" s="7">
        <f t="shared" si="16"/>
      </c>
      <c r="M115" s="7" t="str">
        <f t="shared" si="9"/>
        <v>WF</v>
      </c>
      <c r="N115" s="7">
        <f t="shared" si="10"/>
      </c>
      <c r="O115" s="7" t="str">
        <f t="shared" si="11"/>
        <v>W</v>
      </c>
      <c r="P115" s="7">
        <f t="shared" si="12"/>
      </c>
      <c r="Q115" s="7">
        <f t="shared" si="13"/>
      </c>
      <c r="R115" s="7">
        <f t="shared" si="14"/>
      </c>
      <c r="S115" s="7">
        <f t="shared" si="15"/>
      </c>
    </row>
    <row r="116" spans="1:19" ht="12.75">
      <c r="A116" s="7">
        <v>127</v>
      </c>
      <c r="B116" s="7" t="s">
        <v>13</v>
      </c>
      <c r="C116" s="30" t="s">
        <v>595</v>
      </c>
      <c r="D116" s="16" t="s">
        <v>596</v>
      </c>
      <c r="E116" s="9">
        <v>0.3</v>
      </c>
      <c r="J116" s="32">
        <v>41125.72961805556</v>
      </c>
      <c r="K116" s="8">
        <v>41125.429618055554</v>
      </c>
      <c r="L116" s="7">
        <f t="shared" si="16"/>
      </c>
      <c r="M116" s="7" t="str">
        <f t="shared" si="9"/>
        <v>WF</v>
      </c>
      <c r="N116" s="7">
        <f t="shared" si="10"/>
      </c>
      <c r="O116" s="7" t="str">
        <f t="shared" si="11"/>
        <v>W</v>
      </c>
      <c r="P116" s="7">
        <f t="shared" si="12"/>
      </c>
      <c r="Q116" s="7">
        <f t="shared" si="13"/>
      </c>
      <c r="R116" s="7">
        <f t="shared" si="14"/>
      </c>
      <c r="S116" s="7">
        <f t="shared" si="15"/>
      </c>
    </row>
    <row r="117" spans="1:19" ht="12.75">
      <c r="A117" s="7">
        <v>271</v>
      </c>
      <c r="B117" s="7" t="s">
        <v>13</v>
      </c>
      <c r="C117" s="30" t="s">
        <v>697</v>
      </c>
      <c r="D117" s="16" t="s">
        <v>130</v>
      </c>
      <c r="E117" s="9">
        <v>0.32430555555555557</v>
      </c>
      <c r="F117" s="16"/>
      <c r="G117" s="16"/>
      <c r="J117" s="32">
        <v>41125.75399305556</v>
      </c>
      <c r="K117" s="8">
        <v>41125.4296875</v>
      </c>
      <c r="L117" s="7">
        <f t="shared" si="16"/>
      </c>
      <c r="M117" s="7" t="str">
        <f t="shared" si="9"/>
        <v>WF</v>
      </c>
      <c r="N117" s="7">
        <f t="shared" si="10"/>
      </c>
      <c r="O117" s="7" t="str">
        <f t="shared" si="11"/>
        <v>W</v>
      </c>
      <c r="P117" s="7">
        <f t="shared" si="12"/>
      </c>
      <c r="Q117" s="7">
        <f t="shared" si="13"/>
      </c>
      <c r="R117" s="7">
        <f t="shared" si="14"/>
      </c>
      <c r="S117" s="7">
        <f t="shared" si="15"/>
      </c>
    </row>
    <row r="118" spans="1:19" ht="12.75">
      <c r="A118" s="7">
        <v>233</v>
      </c>
      <c r="B118" s="7" t="s">
        <v>13</v>
      </c>
      <c r="C118" s="30" t="s">
        <v>93</v>
      </c>
      <c r="D118" s="16" t="s">
        <v>571</v>
      </c>
      <c r="E118" s="9">
        <v>0.3104166666666667</v>
      </c>
      <c r="G118" s="16"/>
      <c r="J118" s="32">
        <v>41125.740335648145</v>
      </c>
      <c r="K118" s="8">
        <v>41125.429918981485</v>
      </c>
      <c r="L118" s="7">
        <f t="shared" si="16"/>
      </c>
      <c r="M118" s="7" t="str">
        <f t="shared" si="9"/>
        <v>WF</v>
      </c>
      <c r="N118" s="7">
        <f t="shared" si="10"/>
      </c>
      <c r="O118" s="7" t="str">
        <f t="shared" si="11"/>
        <v>W</v>
      </c>
      <c r="P118" s="7">
        <f t="shared" si="12"/>
      </c>
      <c r="Q118" s="7">
        <f t="shared" si="13"/>
      </c>
      <c r="R118" s="7">
        <f t="shared" si="14"/>
      </c>
      <c r="S118" s="7">
        <f t="shared" si="15"/>
      </c>
    </row>
    <row r="119" spans="1:19" ht="12.75">
      <c r="A119" s="7">
        <v>234</v>
      </c>
      <c r="B119" s="7" t="s">
        <v>13</v>
      </c>
      <c r="C119" s="30" t="s">
        <v>66</v>
      </c>
      <c r="D119" s="16" t="s">
        <v>675</v>
      </c>
      <c r="E119" s="9">
        <v>0.3104166666666667</v>
      </c>
      <c r="F119" s="16"/>
      <c r="G119" s="16"/>
      <c r="J119" s="32">
        <v>41125.74039351852</v>
      </c>
      <c r="K119" s="8">
        <v>41125.429976851854</v>
      </c>
      <c r="L119" s="7">
        <f t="shared" si="16"/>
      </c>
      <c r="M119" s="7" t="str">
        <f t="shared" si="9"/>
        <v>WF</v>
      </c>
      <c r="N119" s="7">
        <f t="shared" si="10"/>
      </c>
      <c r="O119" s="7" t="str">
        <f t="shared" si="11"/>
        <v>W</v>
      </c>
      <c r="P119" s="7">
        <f t="shared" si="12"/>
      </c>
      <c r="Q119" s="7">
        <f t="shared" si="13"/>
      </c>
      <c r="R119" s="7">
        <f t="shared" si="14"/>
      </c>
      <c r="S119" s="7">
        <f t="shared" si="15"/>
      </c>
    </row>
    <row r="120" spans="1:19" ht="12.75">
      <c r="A120" s="7">
        <v>232</v>
      </c>
      <c r="B120" s="7" t="s">
        <v>13</v>
      </c>
      <c r="C120" s="30" t="s">
        <v>351</v>
      </c>
      <c r="D120" s="16" t="s">
        <v>53</v>
      </c>
      <c r="E120" s="9">
        <v>0.3125</v>
      </c>
      <c r="G120" s="16"/>
      <c r="J120" s="32">
        <v>41125.74381944445</v>
      </c>
      <c r="K120" s="8">
        <v>41125.43131944445</v>
      </c>
      <c r="L120" s="7">
        <f t="shared" si="16"/>
      </c>
      <c r="M120" s="7" t="str">
        <f t="shared" si="9"/>
        <v>WF</v>
      </c>
      <c r="N120" s="7">
        <f t="shared" si="10"/>
      </c>
      <c r="O120" s="7" t="str">
        <f t="shared" si="11"/>
        <v>W</v>
      </c>
      <c r="P120" s="7">
        <f t="shared" si="12"/>
      </c>
      <c r="Q120" s="7">
        <f t="shared" si="13"/>
      </c>
      <c r="R120" s="7">
        <f t="shared" si="14"/>
      </c>
      <c r="S120" s="7">
        <f t="shared" si="15"/>
      </c>
    </row>
    <row r="121" spans="1:19" ht="12.75">
      <c r="A121" s="7">
        <v>258</v>
      </c>
      <c r="B121" s="7" t="s">
        <v>13</v>
      </c>
      <c r="C121" s="30" t="s">
        <v>75</v>
      </c>
      <c r="D121" s="16" t="s">
        <v>692</v>
      </c>
      <c r="E121" s="9">
        <v>0.31875000000000003</v>
      </c>
      <c r="F121" s="16"/>
      <c r="G121" s="16"/>
      <c r="J121" s="32">
        <v>41125.7503125</v>
      </c>
      <c r="K121" s="8">
        <v>41125.4315625</v>
      </c>
      <c r="L121" s="7">
        <f t="shared" si="16"/>
      </c>
      <c r="M121" s="7" t="str">
        <f t="shared" si="9"/>
        <v>WF</v>
      </c>
      <c r="N121" s="7">
        <f t="shared" si="10"/>
      </c>
      <c r="O121" s="7" t="str">
        <f t="shared" si="11"/>
        <v>W</v>
      </c>
      <c r="P121" s="7">
        <f t="shared" si="12"/>
      </c>
      <c r="Q121" s="7">
        <f t="shared" si="13"/>
      </c>
      <c r="R121" s="7">
        <f t="shared" si="14"/>
      </c>
      <c r="S121" s="7">
        <f t="shared" si="15"/>
      </c>
    </row>
    <row r="122" spans="1:21" ht="12.75">
      <c r="A122" s="7">
        <v>259</v>
      </c>
      <c r="B122" s="7" t="s">
        <v>13</v>
      </c>
      <c r="C122" s="30" t="s">
        <v>368</v>
      </c>
      <c r="D122" s="16" t="s">
        <v>203</v>
      </c>
      <c r="E122" s="9">
        <v>0.31875000000000003</v>
      </c>
      <c r="F122" s="16"/>
      <c r="G122" s="16"/>
      <c r="J122" s="32">
        <v>41125.75053240741</v>
      </c>
      <c r="K122" s="8">
        <v>41125.43178240741</v>
      </c>
      <c r="L122" s="7">
        <f t="shared" si="16"/>
      </c>
      <c r="M122" s="7" t="str">
        <f t="shared" si="9"/>
        <v>WF</v>
      </c>
      <c r="N122" s="7">
        <f t="shared" si="10"/>
      </c>
      <c r="O122" s="7" t="str">
        <f t="shared" si="11"/>
        <v>W</v>
      </c>
      <c r="P122" s="7">
        <f t="shared" si="12"/>
      </c>
      <c r="Q122" s="7">
        <f t="shared" si="13"/>
      </c>
      <c r="R122" s="7">
        <f t="shared" si="14"/>
      </c>
      <c r="S122" s="7">
        <f t="shared" si="15"/>
      </c>
      <c r="U122" s="27"/>
    </row>
    <row r="123" spans="1:19" ht="12.75">
      <c r="A123" s="7">
        <v>171</v>
      </c>
      <c r="B123" s="7" t="s">
        <v>13</v>
      </c>
      <c r="C123" s="30" t="s">
        <v>62</v>
      </c>
      <c r="D123" s="16" t="s">
        <v>350</v>
      </c>
      <c r="E123" s="9">
        <v>0.3069444444444444</v>
      </c>
      <c r="J123" s="32">
        <v>41125.73988425926</v>
      </c>
      <c r="K123" s="8">
        <v>41125.43293981482</v>
      </c>
      <c r="L123" s="7">
        <f t="shared" si="16"/>
      </c>
      <c r="M123" s="7" t="str">
        <f t="shared" si="9"/>
        <v>WF</v>
      </c>
      <c r="N123" s="7">
        <f t="shared" si="10"/>
      </c>
      <c r="O123" s="7" t="str">
        <f t="shared" si="11"/>
        <v>W</v>
      </c>
      <c r="P123" s="7">
        <f t="shared" si="12"/>
      </c>
      <c r="Q123" s="7">
        <f t="shared" si="13"/>
      </c>
      <c r="R123" s="7">
        <f t="shared" si="14"/>
      </c>
      <c r="S123" s="7">
        <f t="shared" si="15"/>
      </c>
    </row>
    <row r="124" spans="1:19" ht="12.75">
      <c r="A124" s="7">
        <v>286</v>
      </c>
      <c r="B124" s="7" t="s">
        <v>13</v>
      </c>
      <c r="C124" s="30" t="s">
        <v>44</v>
      </c>
      <c r="D124" s="16" t="s">
        <v>174</v>
      </c>
      <c r="E124" s="9">
        <v>0.3361111111111111</v>
      </c>
      <c r="F124" s="16"/>
      <c r="G124" s="16"/>
      <c r="J124" s="32">
        <v>41125.76909722222</v>
      </c>
      <c r="K124" s="8">
        <v>41125.43298611111</v>
      </c>
      <c r="L124" s="7">
        <f t="shared" si="16"/>
      </c>
      <c r="M124" s="7" t="str">
        <f t="shared" si="9"/>
        <v>WF</v>
      </c>
      <c r="N124" s="7">
        <f t="shared" si="10"/>
      </c>
      <c r="O124" s="7" t="str">
        <f t="shared" si="11"/>
        <v>W</v>
      </c>
      <c r="P124" s="7">
        <f t="shared" si="12"/>
      </c>
      <c r="Q124" s="7">
        <f t="shared" si="13"/>
      </c>
      <c r="R124" s="7">
        <f t="shared" si="14"/>
      </c>
      <c r="S124" s="7">
        <f t="shared" si="15"/>
      </c>
    </row>
    <row r="125" spans="1:19" ht="12.75">
      <c r="A125" s="7">
        <v>172</v>
      </c>
      <c r="B125" s="7" t="s">
        <v>13</v>
      </c>
      <c r="C125" s="30" t="s">
        <v>14</v>
      </c>
      <c r="D125" s="16" t="s">
        <v>350</v>
      </c>
      <c r="E125" s="9">
        <v>0.3069444444444444</v>
      </c>
      <c r="J125" s="32">
        <v>41125.739965277775</v>
      </c>
      <c r="K125" s="8">
        <v>41125.433020833334</v>
      </c>
      <c r="L125" s="7">
        <f t="shared" si="16"/>
      </c>
      <c r="M125" s="7" t="str">
        <f t="shared" si="9"/>
        <v>WF</v>
      </c>
      <c r="N125" s="7">
        <f t="shared" si="10"/>
      </c>
      <c r="O125" s="7" t="str">
        <f t="shared" si="11"/>
        <v>W</v>
      </c>
      <c r="P125" s="7">
        <f t="shared" si="12"/>
      </c>
      <c r="Q125" s="7">
        <f t="shared" si="13"/>
      </c>
      <c r="R125" s="7">
        <f t="shared" si="14"/>
      </c>
      <c r="S125" s="7">
        <f t="shared" si="15"/>
      </c>
    </row>
    <row r="126" spans="1:21" ht="12.75">
      <c r="A126" s="7">
        <v>285</v>
      </c>
      <c r="B126" s="7" t="s">
        <v>13</v>
      </c>
      <c r="C126" s="30" t="s">
        <v>472</v>
      </c>
      <c r="D126" s="16" t="s">
        <v>473</v>
      </c>
      <c r="E126" s="9">
        <v>0.3361111111111111</v>
      </c>
      <c r="F126" s="16"/>
      <c r="G126" s="16"/>
      <c r="J126" s="32">
        <v>41125.769166666665</v>
      </c>
      <c r="K126" s="8">
        <v>41125.43305555556</v>
      </c>
      <c r="L126" s="7">
        <f t="shared" si="16"/>
      </c>
      <c r="M126" s="7" t="str">
        <f t="shared" si="9"/>
        <v>WF</v>
      </c>
      <c r="N126" s="7">
        <f t="shared" si="10"/>
      </c>
      <c r="O126" s="7" t="str">
        <f t="shared" si="11"/>
        <v>W</v>
      </c>
      <c r="P126" s="7">
        <f t="shared" si="12"/>
      </c>
      <c r="Q126" s="7">
        <f t="shared" si="13"/>
      </c>
      <c r="R126" s="7">
        <f t="shared" si="14"/>
      </c>
      <c r="S126" s="7">
        <f t="shared" si="15"/>
      </c>
      <c r="U126" s="27"/>
    </row>
    <row r="127" spans="1:19" ht="12.75">
      <c r="A127" s="7">
        <v>122</v>
      </c>
      <c r="B127" s="7" t="s">
        <v>13</v>
      </c>
      <c r="C127" s="30" t="s">
        <v>6</v>
      </c>
      <c r="D127" s="16" t="s">
        <v>43</v>
      </c>
      <c r="E127" s="9">
        <v>0.31319444444444444</v>
      </c>
      <c r="J127" s="32">
        <v>41125.74685185185</v>
      </c>
      <c r="K127" s="8">
        <v>41125.433657407404</v>
      </c>
      <c r="L127" s="7">
        <f t="shared" si="16"/>
      </c>
      <c r="M127" s="7" t="str">
        <f t="shared" si="9"/>
        <v>WF</v>
      </c>
      <c r="N127" s="7">
        <f t="shared" si="10"/>
      </c>
      <c r="O127" s="7" t="str">
        <f t="shared" si="11"/>
        <v>W</v>
      </c>
      <c r="P127" s="7">
        <f t="shared" si="12"/>
      </c>
      <c r="Q127" s="7">
        <f t="shared" si="13"/>
      </c>
      <c r="R127" s="7">
        <f t="shared" si="14"/>
      </c>
      <c r="S127" s="7">
        <f t="shared" si="15"/>
      </c>
    </row>
    <row r="128" spans="1:19" ht="12.75">
      <c r="A128" s="7">
        <v>246</v>
      </c>
      <c r="B128" s="7" t="s">
        <v>13</v>
      </c>
      <c r="C128" s="30" t="s">
        <v>6</v>
      </c>
      <c r="D128" s="16" t="s">
        <v>120</v>
      </c>
      <c r="E128" s="9">
        <v>0.32569444444444445</v>
      </c>
      <c r="F128" s="16"/>
      <c r="G128" s="16"/>
      <c r="J128" s="32">
        <v>41125.763449074075</v>
      </c>
      <c r="K128" s="8">
        <v>41125.43775462963</v>
      </c>
      <c r="L128" s="7">
        <f t="shared" si="16"/>
      </c>
      <c r="M128" s="7" t="str">
        <f t="shared" si="9"/>
        <v>WF</v>
      </c>
      <c r="N128" s="7">
        <f t="shared" si="10"/>
      </c>
      <c r="O128" s="7" t="str">
        <f t="shared" si="11"/>
        <v>W</v>
      </c>
      <c r="P128" s="7">
        <f t="shared" si="12"/>
      </c>
      <c r="Q128" s="7">
        <f t="shared" si="13"/>
      </c>
      <c r="R128" s="7">
        <f t="shared" si="14"/>
      </c>
      <c r="S128" s="7">
        <f t="shared" si="15"/>
      </c>
    </row>
    <row r="129" spans="1:19" ht="12.75">
      <c r="A129" s="7">
        <v>4</v>
      </c>
      <c r="B129" s="7" t="s">
        <v>13</v>
      </c>
      <c r="C129" s="16" t="s">
        <v>287</v>
      </c>
      <c r="D129" s="16" t="s">
        <v>203</v>
      </c>
      <c r="E129" s="9">
        <v>0.29583333333333334</v>
      </c>
      <c r="F129" s="31"/>
      <c r="J129" s="32">
        <v>41125.73548611111</v>
      </c>
      <c r="K129" s="8">
        <v>41125.43965277778</v>
      </c>
      <c r="L129" s="7">
        <f t="shared" si="16"/>
      </c>
      <c r="M129" s="7" t="str">
        <f t="shared" si="9"/>
        <v>WF</v>
      </c>
      <c r="N129" s="7">
        <f t="shared" si="10"/>
      </c>
      <c r="O129" s="7" t="str">
        <f t="shared" si="11"/>
        <v>W</v>
      </c>
      <c r="P129" s="7">
        <f t="shared" si="12"/>
      </c>
      <c r="Q129" s="7">
        <f t="shared" si="13"/>
      </c>
      <c r="R129" s="7">
        <f t="shared" si="14"/>
      </c>
      <c r="S129" s="7">
        <f t="shared" si="15"/>
      </c>
    </row>
    <row r="130" spans="1:19" ht="12.75">
      <c r="A130" s="7">
        <v>3</v>
      </c>
      <c r="B130" s="7" t="s">
        <v>13</v>
      </c>
      <c r="C130" s="16" t="s">
        <v>49</v>
      </c>
      <c r="D130" s="16" t="s">
        <v>170</v>
      </c>
      <c r="E130" s="9">
        <v>0.29583333333333334</v>
      </c>
      <c r="J130" s="32">
        <v>41125.735555555555</v>
      </c>
      <c r="K130" s="8">
        <v>41125.439722222225</v>
      </c>
      <c r="L130" s="7">
        <f t="shared" si="16"/>
      </c>
      <c r="M130" s="7" t="str">
        <f t="shared" si="9"/>
        <v>WF</v>
      </c>
      <c r="N130" s="7">
        <f t="shared" si="10"/>
      </c>
      <c r="O130" s="7" t="str">
        <f t="shared" si="11"/>
        <v>W</v>
      </c>
      <c r="P130" s="7">
        <f t="shared" si="12"/>
      </c>
      <c r="Q130" s="7">
        <f t="shared" si="13"/>
      </c>
      <c r="R130" s="7">
        <f t="shared" si="14"/>
      </c>
      <c r="S130" s="7">
        <f t="shared" si="15"/>
      </c>
    </row>
    <row r="131" spans="1:19" ht="12.75">
      <c r="A131" s="7">
        <v>290</v>
      </c>
      <c r="B131" s="7" t="s">
        <v>13</v>
      </c>
      <c r="C131" s="30" t="s">
        <v>705</v>
      </c>
      <c r="D131" s="16" t="s">
        <v>706</v>
      </c>
      <c r="E131" s="9">
        <v>0.34097222222222223</v>
      </c>
      <c r="J131" s="32">
        <v>41125.78289351852</v>
      </c>
      <c r="K131" s="8">
        <v>41125.4419212963</v>
      </c>
      <c r="L131" s="7">
        <f t="shared" si="16"/>
      </c>
      <c r="M131" s="7" t="str">
        <f t="shared" si="9"/>
        <v>WF</v>
      </c>
      <c r="N131" s="7">
        <f t="shared" si="10"/>
      </c>
      <c r="O131" s="7" t="str">
        <f t="shared" si="11"/>
        <v>W</v>
      </c>
      <c r="P131" s="7">
        <f t="shared" si="12"/>
      </c>
      <c r="Q131" s="7">
        <f t="shared" si="13"/>
      </c>
      <c r="R131" s="7">
        <f t="shared" si="14"/>
      </c>
      <c r="S131" s="7">
        <f t="shared" si="15"/>
      </c>
    </row>
    <row r="132" spans="1:19" ht="12.75">
      <c r="A132" s="7">
        <v>95</v>
      </c>
      <c r="B132" s="7" t="s">
        <v>13</v>
      </c>
      <c r="C132" s="30" t="s">
        <v>9</v>
      </c>
      <c r="D132" s="16" t="s">
        <v>54</v>
      </c>
      <c r="E132" s="9">
        <v>0.2923611111111111</v>
      </c>
      <c r="J132" s="32">
        <v>41125.73462962963</v>
      </c>
      <c r="K132" s="8">
        <v>41125.44226851852</v>
      </c>
      <c r="L132" s="7">
        <f t="shared" si="16"/>
      </c>
      <c r="M132" s="7" t="str">
        <f aca="true" t="shared" si="17" ref="M132:M195">IF(($B132="Walker")*(K132&lt;&gt;"Retired")*(K132&lt;&gt;""),"WF","")</f>
        <v>WF</v>
      </c>
      <c r="N132" s="7">
        <f aca="true" t="shared" si="18" ref="N132:N195">IF(($B132="Walker")*(K132&lt;&gt;"Retired")*(K132=""),"WO","")</f>
      </c>
      <c r="O132" s="7" t="str">
        <f aca="true" t="shared" si="19" ref="O132:O195">IF(($B132="Walker"),"W","")</f>
        <v>W</v>
      </c>
      <c r="P132" s="7">
        <f aca="true" t="shared" si="20" ref="P132:P195">IF(($B132="Runner")*(K132="Retired"),"RR","")</f>
      </c>
      <c r="Q132" s="7">
        <f aca="true" t="shared" si="21" ref="Q132:Q195">IF(($B132="Runner")*(K132&lt;&gt;"Retired")*(K132&lt;&gt;""),"RF","")</f>
      </c>
      <c r="R132" s="7">
        <f aca="true" t="shared" si="22" ref="R132:R195">IF(($B132="Runner")*(K132&lt;&gt;"Retired")*(K132=""),"RO","")</f>
      </c>
      <c r="S132" s="7">
        <f aca="true" t="shared" si="23" ref="S132:S195">IF(($B132="Runner"),"R","")</f>
      </c>
    </row>
    <row r="133" spans="1:19" ht="12.75">
      <c r="A133" s="7">
        <v>181</v>
      </c>
      <c r="B133" s="7" t="s">
        <v>13</v>
      </c>
      <c r="C133" s="30" t="s">
        <v>271</v>
      </c>
      <c r="D133" s="16" t="s">
        <v>636</v>
      </c>
      <c r="E133" s="9">
        <v>0.3076388888888889</v>
      </c>
      <c r="J133" s="32">
        <v>41125.75237268519</v>
      </c>
      <c r="K133" s="8">
        <v>41125.4447337963</v>
      </c>
      <c r="L133" s="7">
        <f t="shared" si="16"/>
      </c>
      <c r="M133" s="7" t="str">
        <f t="shared" si="17"/>
        <v>WF</v>
      </c>
      <c r="N133" s="7">
        <f t="shared" si="18"/>
      </c>
      <c r="O133" s="7" t="str">
        <f t="shared" si="19"/>
        <v>W</v>
      </c>
      <c r="P133" s="7">
        <f t="shared" si="20"/>
      </c>
      <c r="Q133" s="7">
        <f t="shared" si="21"/>
      </c>
      <c r="R133" s="7">
        <f t="shared" si="22"/>
      </c>
      <c r="S133" s="7">
        <f t="shared" si="23"/>
      </c>
    </row>
    <row r="134" spans="1:19" ht="12.75">
      <c r="A134" s="7">
        <v>133</v>
      </c>
      <c r="B134" s="7" t="s">
        <v>13</v>
      </c>
      <c r="C134" s="30" t="s">
        <v>127</v>
      </c>
      <c r="D134" s="16" t="s">
        <v>599</v>
      </c>
      <c r="E134" s="9">
        <v>0.3111111111111111</v>
      </c>
      <c r="J134" s="32">
        <v>41125.75585648148</v>
      </c>
      <c r="K134" s="8">
        <v>41125.44474537037</v>
      </c>
      <c r="L134" s="7">
        <f t="shared" si="16"/>
      </c>
      <c r="M134" s="7" t="str">
        <f t="shared" si="17"/>
        <v>WF</v>
      </c>
      <c r="N134" s="7">
        <f t="shared" si="18"/>
      </c>
      <c r="O134" s="7" t="str">
        <f t="shared" si="19"/>
        <v>W</v>
      </c>
      <c r="P134" s="7">
        <f t="shared" si="20"/>
      </c>
      <c r="Q134" s="7">
        <f t="shared" si="21"/>
      </c>
      <c r="R134" s="7">
        <f t="shared" si="22"/>
      </c>
      <c r="S134" s="7">
        <f t="shared" si="23"/>
      </c>
    </row>
    <row r="135" spans="1:19" ht="12.75">
      <c r="A135" s="7">
        <v>182</v>
      </c>
      <c r="B135" s="7" t="s">
        <v>13</v>
      </c>
      <c r="C135" s="30" t="s">
        <v>284</v>
      </c>
      <c r="D135" s="16" t="s">
        <v>637</v>
      </c>
      <c r="E135" s="9">
        <v>0.3076388888888889</v>
      </c>
      <c r="J135" s="32">
        <v>41125.75244212963</v>
      </c>
      <c r="K135" s="8">
        <v>41125.44480324074</v>
      </c>
      <c r="L135" s="7">
        <f t="shared" si="16"/>
      </c>
      <c r="M135" s="7" t="str">
        <f t="shared" si="17"/>
        <v>WF</v>
      </c>
      <c r="N135" s="7">
        <f t="shared" si="18"/>
      </c>
      <c r="O135" s="7" t="str">
        <f t="shared" si="19"/>
        <v>W</v>
      </c>
      <c r="P135" s="7">
        <f t="shared" si="20"/>
      </c>
      <c r="Q135" s="7">
        <f t="shared" si="21"/>
      </c>
      <c r="R135" s="7">
        <f t="shared" si="22"/>
      </c>
      <c r="S135" s="7">
        <f t="shared" si="23"/>
      </c>
    </row>
    <row r="136" spans="1:21" ht="12.75">
      <c r="A136" s="7">
        <v>119</v>
      </c>
      <c r="B136" s="7" t="s">
        <v>13</v>
      </c>
      <c r="C136" s="30" t="s">
        <v>4</v>
      </c>
      <c r="D136" s="16" t="s">
        <v>590</v>
      </c>
      <c r="E136" s="9">
        <v>0.3111111111111111</v>
      </c>
      <c r="J136" s="32">
        <v>41125.7559375</v>
      </c>
      <c r="K136" s="8">
        <v>41125.44482638889</v>
      </c>
      <c r="L136" s="7">
        <f t="shared" si="16"/>
      </c>
      <c r="M136" s="7" t="str">
        <f t="shared" si="17"/>
        <v>WF</v>
      </c>
      <c r="N136" s="7">
        <f t="shared" si="18"/>
      </c>
      <c r="O136" s="7" t="str">
        <f t="shared" si="19"/>
        <v>W</v>
      </c>
      <c r="P136" s="7">
        <f t="shared" si="20"/>
      </c>
      <c r="Q136" s="7">
        <f t="shared" si="21"/>
      </c>
      <c r="R136" s="7">
        <f t="shared" si="22"/>
      </c>
      <c r="S136" s="7">
        <f t="shared" si="23"/>
      </c>
      <c r="U136" s="27"/>
    </row>
    <row r="137" spans="1:19" ht="12.75">
      <c r="A137" s="7">
        <v>204</v>
      </c>
      <c r="B137" s="7" t="s">
        <v>13</v>
      </c>
      <c r="C137" s="30" t="s">
        <v>655</v>
      </c>
      <c r="D137" s="16" t="s">
        <v>654</v>
      </c>
      <c r="E137" s="9">
        <v>0.31736111111111115</v>
      </c>
      <c r="J137" s="32">
        <v>41125.76362268518</v>
      </c>
      <c r="K137" s="8">
        <v>41125.44626157408</v>
      </c>
      <c r="L137" s="7">
        <f t="shared" si="16"/>
      </c>
      <c r="M137" s="7" t="str">
        <f t="shared" si="17"/>
        <v>WF</v>
      </c>
      <c r="N137" s="7">
        <f t="shared" si="18"/>
      </c>
      <c r="O137" s="7" t="str">
        <f t="shared" si="19"/>
        <v>W</v>
      </c>
      <c r="P137" s="7">
        <f t="shared" si="20"/>
      </c>
      <c r="Q137" s="7">
        <f t="shared" si="21"/>
      </c>
      <c r="R137" s="7">
        <f t="shared" si="22"/>
      </c>
      <c r="S137" s="7">
        <f t="shared" si="23"/>
      </c>
    </row>
    <row r="138" spans="1:19" ht="12.75">
      <c r="A138" s="7">
        <v>205</v>
      </c>
      <c r="B138" s="7" t="s">
        <v>13</v>
      </c>
      <c r="C138" s="30" t="s">
        <v>366</v>
      </c>
      <c r="D138" s="16" t="s">
        <v>367</v>
      </c>
      <c r="E138" s="9">
        <v>0.31736111111111115</v>
      </c>
      <c r="J138" s="32">
        <v>41125.763715277775</v>
      </c>
      <c r="K138" s="8">
        <v>41125.44635416667</v>
      </c>
      <c r="L138" s="7">
        <f t="shared" si="16"/>
      </c>
      <c r="M138" s="7" t="str">
        <f t="shared" si="17"/>
        <v>WF</v>
      </c>
      <c r="N138" s="7">
        <f t="shared" si="18"/>
      </c>
      <c r="O138" s="7" t="str">
        <f t="shared" si="19"/>
        <v>W</v>
      </c>
      <c r="P138" s="7">
        <f t="shared" si="20"/>
      </c>
      <c r="Q138" s="7">
        <f t="shared" si="21"/>
      </c>
      <c r="R138" s="7">
        <f t="shared" si="22"/>
      </c>
      <c r="S138" s="7">
        <f t="shared" si="23"/>
      </c>
    </row>
    <row r="139" spans="1:19" ht="12.75">
      <c r="A139" s="7">
        <v>183</v>
      </c>
      <c r="B139" s="7" t="s">
        <v>13</v>
      </c>
      <c r="C139" s="30" t="s">
        <v>9</v>
      </c>
      <c r="D139" s="16" t="s">
        <v>637</v>
      </c>
      <c r="E139" s="9">
        <v>0.3076388888888889</v>
      </c>
      <c r="J139" s="32">
        <v>41125.754155092596</v>
      </c>
      <c r="K139" s="8">
        <v>41125.4465162037</v>
      </c>
      <c r="L139" s="7">
        <f t="shared" si="16"/>
      </c>
      <c r="M139" s="7" t="str">
        <f t="shared" si="17"/>
        <v>WF</v>
      </c>
      <c r="N139" s="7">
        <f t="shared" si="18"/>
      </c>
      <c r="O139" s="7" t="str">
        <f t="shared" si="19"/>
        <v>W</v>
      </c>
      <c r="P139" s="7">
        <f t="shared" si="20"/>
      </c>
      <c r="Q139" s="7">
        <f t="shared" si="21"/>
      </c>
      <c r="R139" s="7">
        <f t="shared" si="22"/>
      </c>
      <c r="S139" s="7">
        <f t="shared" si="23"/>
      </c>
    </row>
    <row r="140" spans="1:21" ht="12.75">
      <c r="A140" s="7">
        <v>209</v>
      </c>
      <c r="B140" s="7" t="s">
        <v>13</v>
      </c>
      <c r="C140" s="30" t="s">
        <v>4</v>
      </c>
      <c r="D140" s="16" t="s">
        <v>154</v>
      </c>
      <c r="E140" s="9">
        <v>0.31666666666666665</v>
      </c>
      <c r="G140" s="16"/>
      <c r="J140" s="32">
        <v>41125.76421296296</v>
      </c>
      <c r="K140" s="8">
        <v>41125.447546296295</v>
      </c>
      <c r="L140" s="7">
        <f t="shared" si="16"/>
      </c>
      <c r="M140" s="7" t="str">
        <f t="shared" si="17"/>
        <v>WF</v>
      </c>
      <c r="N140" s="7">
        <f t="shared" si="18"/>
      </c>
      <c r="O140" s="7" t="str">
        <f t="shared" si="19"/>
        <v>W</v>
      </c>
      <c r="P140" s="7">
        <f t="shared" si="20"/>
      </c>
      <c r="Q140" s="7">
        <f t="shared" si="21"/>
      </c>
      <c r="R140" s="7">
        <f t="shared" si="22"/>
      </c>
      <c r="S140" s="7">
        <f t="shared" si="23"/>
      </c>
      <c r="U140" s="6"/>
    </row>
    <row r="141" spans="1:21" ht="12.75">
      <c r="A141" s="7">
        <v>151</v>
      </c>
      <c r="B141" s="7" t="s">
        <v>13</v>
      </c>
      <c r="C141" s="30" t="s">
        <v>619</v>
      </c>
      <c r="D141" s="16" t="s">
        <v>620</v>
      </c>
      <c r="E141" s="9">
        <v>0.3111111111111111</v>
      </c>
      <c r="J141" s="32">
        <v>41125.75938657407</v>
      </c>
      <c r="K141" s="8">
        <v>41125.448275462964</v>
      </c>
      <c r="L141" s="7">
        <f t="shared" si="16"/>
      </c>
      <c r="M141" s="7" t="str">
        <f t="shared" si="17"/>
        <v>WF</v>
      </c>
      <c r="N141" s="7">
        <f t="shared" si="18"/>
      </c>
      <c r="O141" s="7" t="str">
        <f t="shared" si="19"/>
        <v>W</v>
      </c>
      <c r="P141" s="7">
        <f t="shared" si="20"/>
      </c>
      <c r="Q141" s="7">
        <f t="shared" si="21"/>
      </c>
      <c r="R141" s="7">
        <f t="shared" si="22"/>
      </c>
      <c r="S141" s="7">
        <f t="shared" si="23"/>
      </c>
      <c r="U141" s="6"/>
    </row>
    <row r="142" spans="1:21" ht="12.75">
      <c r="A142" s="7">
        <v>152</v>
      </c>
      <c r="B142" s="7" t="s">
        <v>13</v>
      </c>
      <c r="C142" s="30" t="s">
        <v>4</v>
      </c>
      <c r="D142" s="16" t="s">
        <v>621</v>
      </c>
      <c r="E142" s="9">
        <v>0.3111111111111111</v>
      </c>
      <c r="J142" s="32">
        <v>41125.75950231482</v>
      </c>
      <c r="K142" s="8">
        <v>41125.4483912037</v>
      </c>
      <c r="L142" s="7">
        <f t="shared" si="16"/>
      </c>
      <c r="M142" s="7" t="str">
        <f t="shared" si="17"/>
        <v>WF</v>
      </c>
      <c r="N142" s="7">
        <f t="shared" si="18"/>
      </c>
      <c r="O142" s="7" t="str">
        <f t="shared" si="19"/>
        <v>W</v>
      </c>
      <c r="P142" s="7">
        <f t="shared" si="20"/>
      </c>
      <c r="Q142" s="7">
        <f t="shared" si="21"/>
      </c>
      <c r="R142" s="7">
        <f t="shared" si="22"/>
      </c>
      <c r="S142" s="7">
        <f t="shared" si="23"/>
      </c>
      <c r="U142" s="6"/>
    </row>
    <row r="143" spans="1:21" ht="12.75">
      <c r="A143" s="7">
        <v>40</v>
      </c>
      <c r="B143" s="7" t="s">
        <v>13</v>
      </c>
      <c r="C143" s="16" t="s">
        <v>185</v>
      </c>
      <c r="D143" s="16" t="s">
        <v>547</v>
      </c>
      <c r="E143" s="9">
        <v>0.2916666666666667</v>
      </c>
      <c r="J143" s="32">
        <v>41125.74178240741</v>
      </c>
      <c r="K143" s="8">
        <v>41125.45011574074</v>
      </c>
      <c r="L143" s="7">
        <f t="shared" si="16"/>
      </c>
      <c r="M143" s="7" t="str">
        <f t="shared" si="17"/>
        <v>WF</v>
      </c>
      <c r="N143" s="7">
        <f t="shared" si="18"/>
      </c>
      <c r="O143" s="7" t="str">
        <f t="shared" si="19"/>
        <v>W</v>
      </c>
      <c r="P143" s="7">
        <f t="shared" si="20"/>
      </c>
      <c r="Q143" s="7">
        <f t="shared" si="21"/>
      </c>
      <c r="R143" s="7">
        <f t="shared" si="22"/>
      </c>
      <c r="S143" s="7">
        <f t="shared" si="23"/>
      </c>
      <c r="U143" s="6"/>
    </row>
    <row r="144" spans="1:21" ht="12.75">
      <c r="A144" s="7">
        <v>38</v>
      </c>
      <c r="B144" s="7" t="s">
        <v>13</v>
      </c>
      <c r="C144" s="16" t="s">
        <v>545</v>
      </c>
      <c r="D144" s="16" t="s">
        <v>546</v>
      </c>
      <c r="E144" s="9">
        <v>0.2916666666666667</v>
      </c>
      <c r="J144" s="32">
        <v>41125.7419212963</v>
      </c>
      <c r="K144" s="8">
        <v>41125.45025462963</v>
      </c>
      <c r="L144" s="7">
        <f t="shared" si="16"/>
      </c>
      <c r="M144" s="7" t="str">
        <f t="shared" si="17"/>
        <v>WF</v>
      </c>
      <c r="N144" s="7">
        <f t="shared" si="18"/>
      </c>
      <c r="O144" s="7" t="str">
        <f t="shared" si="19"/>
        <v>W</v>
      </c>
      <c r="P144" s="7">
        <f t="shared" si="20"/>
      </c>
      <c r="Q144" s="7">
        <f t="shared" si="21"/>
      </c>
      <c r="R144" s="7">
        <f t="shared" si="22"/>
      </c>
      <c r="S144" s="7">
        <f t="shared" si="23"/>
      </c>
      <c r="U144" s="6"/>
    </row>
    <row r="145" spans="1:21" ht="12.75">
      <c r="A145" s="7">
        <v>39</v>
      </c>
      <c r="B145" s="7" t="s">
        <v>13</v>
      </c>
      <c r="C145" s="16" t="s">
        <v>322</v>
      </c>
      <c r="D145" s="16" t="s">
        <v>546</v>
      </c>
      <c r="E145" s="9">
        <v>0.2916666666666667</v>
      </c>
      <c r="J145" s="32">
        <v>41125.74197916667</v>
      </c>
      <c r="K145" s="8">
        <v>41125.4503125</v>
      </c>
      <c r="L145" s="7">
        <f t="shared" si="16"/>
      </c>
      <c r="M145" s="7" t="str">
        <f t="shared" si="17"/>
        <v>WF</v>
      </c>
      <c r="N145" s="7">
        <f t="shared" si="18"/>
      </c>
      <c r="O145" s="7" t="str">
        <f t="shared" si="19"/>
        <v>W</v>
      </c>
      <c r="P145" s="7">
        <f t="shared" si="20"/>
      </c>
      <c r="Q145" s="7">
        <f t="shared" si="21"/>
      </c>
      <c r="R145" s="7">
        <f t="shared" si="22"/>
      </c>
      <c r="S145" s="7">
        <f t="shared" si="23"/>
      </c>
      <c r="U145" s="6"/>
    </row>
    <row r="146" spans="1:21" ht="12.75">
      <c r="A146" s="7">
        <v>110</v>
      </c>
      <c r="B146" s="7" t="s">
        <v>13</v>
      </c>
      <c r="C146" s="30" t="s">
        <v>278</v>
      </c>
      <c r="D146" s="16" t="s">
        <v>586</v>
      </c>
      <c r="E146" s="9">
        <v>0.3055555555555555</v>
      </c>
      <c r="J146" s="32">
        <v>41125.75604166667</v>
      </c>
      <c r="K146" s="8">
        <v>41125.45048611111</v>
      </c>
      <c r="L146" s="7">
        <f t="shared" si="16"/>
      </c>
      <c r="M146" s="7" t="str">
        <f t="shared" si="17"/>
        <v>WF</v>
      </c>
      <c r="N146" s="7">
        <f t="shared" si="18"/>
      </c>
      <c r="O146" s="7" t="str">
        <f t="shared" si="19"/>
        <v>W</v>
      </c>
      <c r="P146" s="7">
        <f t="shared" si="20"/>
      </c>
      <c r="Q146" s="7">
        <f t="shared" si="21"/>
      </c>
      <c r="R146" s="7">
        <f t="shared" si="22"/>
      </c>
      <c r="S146" s="7">
        <f t="shared" si="23"/>
      </c>
      <c r="U146" s="6"/>
    </row>
    <row r="147" spans="1:21" ht="12.75">
      <c r="A147" s="7">
        <v>264</v>
      </c>
      <c r="B147" s="7" t="s">
        <v>13</v>
      </c>
      <c r="C147" s="30" t="s">
        <v>206</v>
      </c>
      <c r="D147" s="16" t="s">
        <v>207</v>
      </c>
      <c r="E147" s="9">
        <v>0.31805555555555554</v>
      </c>
      <c r="F147" s="16"/>
      <c r="G147" s="16"/>
      <c r="J147" s="32">
        <v>41125.76872685185</v>
      </c>
      <c r="K147" s="8">
        <v>41125.4506712963</v>
      </c>
      <c r="L147" s="7">
        <f t="shared" si="16"/>
      </c>
      <c r="M147" s="7" t="str">
        <f t="shared" si="17"/>
        <v>WF</v>
      </c>
      <c r="N147" s="7">
        <f t="shared" si="18"/>
      </c>
      <c r="O147" s="7" t="str">
        <f t="shared" si="19"/>
        <v>W</v>
      </c>
      <c r="P147" s="7">
        <f t="shared" si="20"/>
      </c>
      <c r="Q147" s="7">
        <f t="shared" si="21"/>
      </c>
      <c r="R147" s="7">
        <f t="shared" si="22"/>
      </c>
      <c r="S147" s="7">
        <f t="shared" si="23"/>
      </c>
      <c r="U147" s="27"/>
    </row>
    <row r="148" spans="1:21" ht="12.75">
      <c r="A148" s="7">
        <v>265</v>
      </c>
      <c r="B148" s="7" t="s">
        <v>13</v>
      </c>
      <c r="C148" s="30" t="s">
        <v>46</v>
      </c>
      <c r="D148" s="16" t="s">
        <v>646</v>
      </c>
      <c r="E148" s="9">
        <v>0.31805555555555554</v>
      </c>
      <c r="F148" s="16"/>
      <c r="G148" s="16"/>
      <c r="J148" s="32">
        <v>41125.768796296295</v>
      </c>
      <c r="K148" s="8">
        <v>41125.450740740744</v>
      </c>
      <c r="L148" s="7">
        <f t="shared" si="16"/>
      </c>
      <c r="M148" s="7" t="str">
        <f t="shared" si="17"/>
        <v>WF</v>
      </c>
      <c r="N148" s="7">
        <f t="shared" si="18"/>
      </c>
      <c r="O148" s="7" t="str">
        <f t="shared" si="19"/>
        <v>W</v>
      </c>
      <c r="P148" s="7">
        <f t="shared" si="20"/>
      </c>
      <c r="Q148" s="7">
        <f t="shared" si="21"/>
      </c>
      <c r="R148" s="7">
        <f t="shared" si="22"/>
      </c>
      <c r="S148" s="7">
        <f t="shared" si="23"/>
      </c>
      <c r="U148" s="6"/>
    </row>
    <row r="149" spans="1:21" ht="12.75">
      <c r="A149" s="7">
        <v>210</v>
      </c>
      <c r="B149" s="7" t="s">
        <v>13</v>
      </c>
      <c r="C149" s="30" t="s">
        <v>380</v>
      </c>
      <c r="D149" s="16" t="s">
        <v>125</v>
      </c>
      <c r="E149" s="9">
        <v>0.3090277777777778</v>
      </c>
      <c r="J149" s="32">
        <v>41125.75991898148</v>
      </c>
      <c r="K149" s="8">
        <v>41125.450891203705</v>
      </c>
      <c r="L149" s="7">
        <f t="shared" si="16"/>
      </c>
      <c r="M149" s="7" t="str">
        <f t="shared" si="17"/>
        <v>WF</v>
      </c>
      <c r="N149" s="7">
        <f t="shared" si="18"/>
      </c>
      <c r="O149" s="7" t="str">
        <f t="shared" si="19"/>
        <v>W</v>
      </c>
      <c r="P149" s="7">
        <f t="shared" si="20"/>
      </c>
      <c r="Q149" s="7">
        <f t="shared" si="21"/>
      </c>
      <c r="R149" s="7">
        <f t="shared" si="22"/>
      </c>
      <c r="S149" s="7">
        <f t="shared" si="23"/>
      </c>
      <c r="U149" s="6"/>
    </row>
    <row r="150" spans="1:21" ht="12.75">
      <c r="A150" s="7">
        <v>49</v>
      </c>
      <c r="B150" s="7" t="s">
        <v>13</v>
      </c>
      <c r="C150" s="16" t="s">
        <v>12</v>
      </c>
      <c r="D150" s="16" t="s">
        <v>555</v>
      </c>
      <c r="E150" s="9">
        <v>0.29583333333333334</v>
      </c>
      <c r="J150" s="32">
        <v>41125.746886574074</v>
      </c>
      <c r="K150" s="8">
        <v>41125.451053240744</v>
      </c>
      <c r="L150" s="7">
        <f t="shared" si="16"/>
      </c>
      <c r="M150" s="7" t="str">
        <f t="shared" si="17"/>
        <v>WF</v>
      </c>
      <c r="N150" s="7">
        <f t="shared" si="18"/>
      </c>
      <c r="O150" s="7" t="str">
        <f t="shared" si="19"/>
        <v>W</v>
      </c>
      <c r="P150" s="7">
        <f t="shared" si="20"/>
      </c>
      <c r="Q150" s="7">
        <f t="shared" si="21"/>
      </c>
      <c r="R150" s="7">
        <f t="shared" si="22"/>
      </c>
      <c r="S150" s="7">
        <f t="shared" si="23"/>
      </c>
      <c r="U150" s="6"/>
    </row>
    <row r="151" spans="1:21" ht="12.75">
      <c r="A151" s="7">
        <v>206</v>
      </c>
      <c r="B151" s="7" t="s">
        <v>13</v>
      </c>
      <c r="C151" s="30" t="s">
        <v>44</v>
      </c>
      <c r="D151" s="16" t="s">
        <v>656</v>
      </c>
      <c r="E151" s="9">
        <v>0.31736111111111115</v>
      </c>
      <c r="J151" s="32">
        <v>41125.769270833334</v>
      </c>
      <c r="K151" s="8">
        <v>41125.45190972222</v>
      </c>
      <c r="L151" s="7">
        <f t="shared" si="16"/>
      </c>
      <c r="M151" s="7" t="str">
        <f t="shared" si="17"/>
        <v>WF</v>
      </c>
      <c r="N151" s="7">
        <f t="shared" si="18"/>
      </c>
      <c r="O151" s="7" t="str">
        <f t="shared" si="19"/>
        <v>W</v>
      </c>
      <c r="P151" s="7">
        <f t="shared" si="20"/>
      </c>
      <c r="Q151" s="7">
        <f t="shared" si="21"/>
      </c>
      <c r="R151" s="7">
        <f t="shared" si="22"/>
      </c>
      <c r="S151" s="7">
        <f t="shared" si="23"/>
      </c>
      <c r="U151" s="6"/>
    </row>
    <row r="152" spans="1:21" ht="12.75">
      <c r="A152" s="7">
        <v>146</v>
      </c>
      <c r="B152" s="7" t="s">
        <v>13</v>
      </c>
      <c r="C152" s="30" t="s">
        <v>617</v>
      </c>
      <c r="D152" s="16" t="s">
        <v>618</v>
      </c>
      <c r="E152" s="9">
        <v>0.30277777777777776</v>
      </c>
      <c r="J152" s="32">
        <v>41125.75480324074</v>
      </c>
      <c r="K152" s="8">
        <v>41125.45202546296</v>
      </c>
      <c r="L152" s="7">
        <f t="shared" si="16"/>
      </c>
      <c r="M152" s="7" t="str">
        <f t="shared" si="17"/>
        <v>WF</v>
      </c>
      <c r="N152" s="7">
        <f t="shared" si="18"/>
      </c>
      <c r="O152" s="7" t="str">
        <f t="shared" si="19"/>
        <v>W</v>
      </c>
      <c r="P152" s="7">
        <f t="shared" si="20"/>
      </c>
      <c r="Q152" s="7">
        <f t="shared" si="21"/>
      </c>
      <c r="R152" s="7">
        <f t="shared" si="22"/>
      </c>
      <c r="S152" s="7">
        <f t="shared" si="23"/>
      </c>
      <c r="U152" s="6"/>
    </row>
    <row r="153" spans="1:21" ht="12.75">
      <c r="A153" s="7">
        <v>207</v>
      </c>
      <c r="B153" s="7" t="s">
        <v>13</v>
      </c>
      <c r="C153" s="30" t="s">
        <v>558</v>
      </c>
      <c r="D153" s="16" t="s">
        <v>456</v>
      </c>
      <c r="E153" s="9">
        <v>0.31736111111111115</v>
      </c>
      <c r="J153" s="32">
        <v>41125.76943287037</v>
      </c>
      <c r="K153" s="8">
        <v>41125.45207175926</v>
      </c>
      <c r="L153" s="7">
        <f t="shared" si="16"/>
      </c>
      <c r="M153" s="7" t="str">
        <f t="shared" si="17"/>
        <v>WF</v>
      </c>
      <c r="N153" s="7">
        <f t="shared" si="18"/>
      </c>
      <c r="O153" s="7" t="str">
        <f t="shared" si="19"/>
        <v>W</v>
      </c>
      <c r="P153" s="7">
        <f t="shared" si="20"/>
      </c>
      <c r="Q153" s="7">
        <f t="shared" si="21"/>
      </c>
      <c r="R153" s="7">
        <f t="shared" si="22"/>
      </c>
      <c r="S153" s="7">
        <f t="shared" si="23"/>
      </c>
      <c r="U153" s="6"/>
    </row>
    <row r="154" spans="1:21" ht="12.75">
      <c r="A154" s="7">
        <v>145</v>
      </c>
      <c r="B154" s="7" t="s">
        <v>13</v>
      </c>
      <c r="C154" s="30" t="s">
        <v>10</v>
      </c>
      <c r="D154" s="16" t="s">
        <v>616</v>
      </c>
      <c r="E154" s="9">
        <v>0.30277777777777776</v>
      </c>
      <c r="J154" s="32">
        <v>41125.754895833335</v>
      </c>
      <c r="K154" s="8">
        <v>41125.45211805555</v>
      </c>
      <c r="L154" s="7">
        <f t="shared" si="16"/>
      </c>
      <c r="M154" s="7" t="str">
        <f t="shared" si="17"/>
        <v>WF</v>
      </c>
      <c r="N154" s="7">
        <f t="shared" si="18"/>
      </c>
      <c r="O154" s="7" t="str">
        <f t="shared" si="19"/>
        <v>W</v>
      </c>
      <c r="P154" s="7">
        <f t="shared" si="20"/>
      </c>
      <c r="Q154" s="7">
        <f t="shared" si="21"/>
      </c>
      <c r="R154" s="7">
        <f t="shared" si="22"/>
      </c>
      <c r="S154" s="7">
        <f t="shared" si="23"/>
      </c>
      <c r="U154" s="6"/>
    </row>
    <row r="155" spans="1:21" ht="12.75">
      <c r="A155" s="7">
        <v>254</v>
      </c>
      <c r="B155" s="7" t="s">
        <v>13</v>
      </c>
      <c r="C155" s="30" t="s">
        <v>688</v>
      </c>
      <c r="D155" s="16" t="s">
        <v>95</v>
      </c>
      <c r="E155" s="9">
        <v>0.32569444444444445</v>
      </c>
      <c r="F155" s="16"/>
      <c r="G155" s="16"/>
      <c r="J155" s="32">
        <v>41125.77883101852</v>
      </c>
      <c r="K155" s="8">
        <v>41125.45313657408</v>
      </c>
      <c r="L155" s="7">
        <f t="shared" si="16"/>
      </c>
      <c r="M155" s="7" t="str">
        <f t="shared" si="17"/>
        <v>WF</v>
      </c>
      <c r="N155" s="7">
        <f t="shared" si="18"/>
      </c>
      <c r="O155" s="7" t="str">
        <f t="shared" si="19"/>
        <v>W</v>
      </c>
      <c r="P155" s="7">
        <f t="shared" si="20"/>
      </c>
      <c r="Q155" s="7">
        <f t="shared" si="21"/>
      </c>
      <c r="R155" s="7">
        <f t="shared" si="22"/>
      </c>
      <c r="S155" s="7">
        <f t="shared" si="23"/>
      </c>
      <c r="U155" s="6"/>
    </row>
    <row r="156" spans="1:21" ht="12.75">
      <c r="A156" s="7">
        <v>27</v>
      </c>
      <c r="B156" s="7" t="s">
        <v>13</v>
      </c>
      <c r="C156" s="16" t="s">
        <v>68</v>
      </c>
      <c r="D156" s="16" t="s">
        <v>539</v>
      </c>
      <c r="E156" s="9">
        <v>0.29097222222222224</v>
      </c>
      <c r="F156" s="31"/>
      <c r="J156" s="32">
        <v>41125.74511574074</v>
      </c>
      <c r="K156" s="8">
        <v>41125.45414351852</v>
      </c>
      <c r="L156" s="7">
        <f t="shared" si="16"/>
      </c>
      <c r="M156" s="7" t="str">
        <f t="shared" si="17"/>
        <v>WF</v>
      </c>
      <c r="N156" s="7">
        <f t="shared" si="18"/>
      </c>
      <c r="O156" s="7" t="str">
        <f t="shared" si="19"/>
        <v>W</v>
      </c>
      <c r="P156" s="7">
        <f t="shared" si="20"/>
      </c>
      <c r="Q156" s="7">
        <f t="shared" si="21"/>
      </c>
      <c r="R156" s="7">
        <f t="shared" si="22"/>
      </c>
      <c r="S156" s="7">
        <f t="shared" si="23"/>
      </c>
      <c r="U156" s="6"/>
    </row>
    <row r="157" spans="1:21" ht="12.75">
      <c r="A157" s="7">
        <v>26</v>
      </c>
      <c r="B157" s="7" t="s">
        <v>13</v>
      </c>
      <c r="C157" s="16" t="s">
        <v>68</v>
      </c>
      <c r="D157" s="16" t="s">
        <v>540</v>
      </c>
      <c r="E157" s="9">
        <v>0.29097222222222224</v>
      </c>
      <c r="J157" s="32">
        <v>41125.74521990741</v>
      </c>
      <c r="K157" s="8">
        <v>41125.454247685186</v>
      </c>
      <c r="L157" s="7">
        <f t="shared" si="16"/>
      </c>
      <c r="M157" s="7" t="str">
        <f t="shared" si="17"/>
        <v>WF</v>
      </c>
      <c r="N157" s="7">
        <f t="shared" si="18"/>
      </c>
      <c r="O157" s="7" t="str">
        <f t="shared" si="19"/>
        <v>W</v>
      </c>
      <c r="P157" s="7">
        <f t="shared" si="20"/>
      </c>
      <c r="Q157" s="7">
        <f t="shared" si="21"/>
      </c>
      <c r="R157" s="7">
        <f t="shared" si="22"/>
      </c>
      <c r="S157" s="7">
        <f t="shared" si="23"/>
      </c>
      <c r="U157" s="6"/>
    </row>
    <row r="158" spans="1:21" ht="12.75">
      <c r="A158" s="7">
        <v>92</v>
      </c>
      <c r="B158" s="7" t="s">
        <v>13</v>
      </c>
      <c r="C158" s="30" t="s">
        <v>574</v>
      </c>
      <c r="D158" s="31" t="s">
        <v>575</v>
      </c>
      <c r="E158" s="9">
        <v>0.2923611111111111</v>
      </c>
      <c r="J158" s="32">
        <v>41125.74725694444</v>
      </c>
      <c r="K158" s="8">
        <v>41125.45489583333</v>
      </c>
      <c r="L158" s="7">
        <f t="shared" si="16"/>
      </c>
      <c r="M158" s="7" t="str">
        <f t="shared" si="17"/>
        <v>WF</v>
      </c>
      <c r="N158" s="7">
        <f t="shared" si="18"/>
      </c>
      <c r="O158" s="7" t="str">
        <f t="shared" si="19"/>
        <v>W</v>
      </c>
      <c r="P158" s="7">
        <f t="shared" si="20"/>
      </c>
      <c r="Q158" s="7">
        <f t="shared" si="21"/>
      </c>
      <c r="R158" s="7">
        <f t="shared" si="22"/>
      </c>
      <c r="S158" s="7">
        <f t="shared" si="23"/>
      </c>
      <c r="U158" s="6"/>
    </row>
    <row r="159" spans="1:21" ht="12.75">
      <c r="A159" s="7">
        <v>93</v>
      </c>
      <c r="B159" s="7" t="s">
        <v>13</v>
      </c>
      <c r="C159" s="30" t="s">
        <v>576</v>
      </c>
      <c r="D159" s="16" t="s">
        <v>577</v>
      </c>
      <c r="E159" s="9">
        <v>0.2923611111111111</v>
      </c>
      <c r="J159" s="32">
        <v>41125.74736111111</v>
      </c>
      <c r="K159" s="8">
        <v>41125.455</v>
      </c>
      <c r="L159" s="7">
        <f t="shared" si="16"/>
      </c>
      <c r="M159" s="7" t="str">
        <f t="shared" si="17"/>
        <v>WF</v>
      </c>
      <c r="N159" s="7">
        <f t="shared" si="18"/>
      </c>
      <c r="O159" s="7" t="str">
        <f t="shared" si="19"/>
        <v>W</v>
      </c>
      <c r="P159" s="7">
        <f t="shared" si="20"/>
      </c>
      <c r="Q159" s="7">
        <f t="shared" si="21"/>
      </c>
      <c r="R159" s="7">
        <f t="shared" si="22"/>
      </c>
      <c r="S159" s="7">
        <f t="shared" si="23"/>
      </c>
      <c r="U159" s="6"/>
    </row>
    <row r="160" spans="1:21" ht="12.75">
      <c r="A160" s="7">
        <v>282</v>
      </c>
      <c r="B160" s="7" t="s">
        <v>13</v>
      </c>
      <c r="C160" s="30" t="s">
        <v>8</v>
      </c>
      <c r="D160" s="16" t="s">
        <v>194</v>
      </c>
      <c r="E160" s="9">
        <v>0.33055555555555555</v>
      </c>
      <c r="F160" s="16"/>
      <c r="G160" s="16"/>
      <c r="J160" s="32">
        <v>41125.786944444444</v>
      </c>
      <c r="K160" s="8">
        <v>41125.45638888889</v>
      </c>
      <c r="L160" s="7">
        <f t="shared" si="16"/>
      </c>
      <c r="M160" s="7" t="str">
        <f t="shared" si="17"/>
        <v>WF</v>
      </c>
      <c r="N160" s="7">
        <f t="shared" si="18"/>
      </c>
      <c r="O160" s="7" t="str">
        <f t="shared" si="19"/>
        <v>W</v>
      </c>
      <c r="P160" s="7">
        <f t="shared" si="20"/>
      </c>
      <c r="Q160" s="7">
        <f t="shared" si="21"/>
      </c>
      <c r="R160" s="7">
        <f t="shared" si="22"/>
      </c>
      <c r="S160" s="7">
        <f t="shared" si="23"/>
      </c>
      <c r="U160" s="6"/>
    </row>
    <row r="161" spans="1:21" ht="12.75">
      <c r="A161" s="7">
        <v>106</v>
      </c>
      <c r="B161" s="7" t="s">
        <v>13</v>
      </c>
      <c r="C161" s="30" t="s">
        <v>168</v>
      </c>
      <c r="D161" s="16" t="s">
        <v>582</v>
      </c>
      <c r="E161" s="9">
        <v>0.3104166666666667</v>
      </c>
      <c r="J161" s="32">
        <v>41125.767604166664</v>
      </c>
      <c r="K161" s="8">
        <v>41125.4571875</v>
      </c>
      <c r="L161" s="7">
        <f t="shared" si="16"/>
      </c>
      <c r="M161" s="7" t="str">
        <f t="shared" si="17"/>
        <v>WF</v>
      </c>
      <c r="N161" s="7">
        <f t="shared" si="18"/>
      </c>
      <c r="O161" s="7" t="str">
        <f t="shared" si="19"/>
        <v>W</v>
      </c>
      <c r="P161" s="7">
        <f t="shared" si="20"/>
      </c>
      <c r="Q161" s="7">
        <f t="shared" si="21"/>
      </c>
      <c r="R161" s="7">
        <f t="shared" si="22"/>
      </c>
      <c r="S161" s="7">
        <f t="shared" si="23"/>
      </c>
      <c r="U161" s="6"/>
    </row>
    <row r="162" spans="1:21" ht="12.75">
      <c r="A162" s="7">
        <v>104</v>
      </c>
      <c r="B162" s="7" t="s">
        <v>13</v>
      </c>
      <c r="C162" s="30" t="s">
        <v>581</v>
      </c>
      <c r="D162" s="16" t="s">
        <v>582</v>
      </c>
      <c r="E162" s="9">
        <v>0.3104166666666667</v>
      </c>
      <c r="J162" s="32">
        <v>41125.76773148148</v>
      </c>
      <c r="K162" s="8">
        <v>41125.45731481481</v>
      </c>
      <c r="L162" s="7">
        <f t="shared" si="16"/>
      </c>
      <c r="M162" s="7" t="str">
        <f t="shared" si="17"/>
        <v>WF</v>
      </c>
      <c r="N162" s="7">
        <f t="shared" si="18"/>
      </c>
      <c r="O162" s="7" t="str">
        <f t="shared" si="19"/>
        <v>W</v>
      </c>
      <c r="P162" s="7">
        <f t="shared" si="20"/>
      </c>
      <c r="Q162" s="7">
        <f t="shared" si="21"/>
      </c>
      <c r="R162" s="7">
        <f t="shared" si="22"/>
      </c>
      <c r="S162" s="7">
        <f t="shared" si="23"/>
      </c>
      <c r="U162" s="6"/>
    </row>
    <row r="163" spans="1:21" ht="12.75">
      <c r="A163" s="7">
        <v>105</v>
      </c>
      <c r="B163" s="7" t="s">
        <v>13</v>
      </c>
      <c r="C163" s="30" t="s">
        <v>76</v>
      </c>
      <c r="D163" s="16" t="s">
        <v>583</v>
      </c>
      <c r="E163" s="9">
        <v>0.3104166666666667</v>
      </c>
      <c r="J163" s="32">
        <v>41125.76783564815</v>
      </c>
      <c r="K163" s="8">
        <v>41125.45741898148</v>
      </c>
      <c r="L163" s="7">
        <f t="shared" si="16"/>
      </c>
      <c r="M163" s="7" t="str">
        <f t="shared" si="17"/>
        <v>WF</v>
      </c>
      <c r="N163" s="7">
        <f t="shared" si="18"/>
      </c>
      <c r="O163" s="7" t="str">
        <f t="shared" si="19"/>
        <v>W</v>
      </c>
      <c r="P163" s="7">
        <f t="shared" si="20"/>
      </c>
      <c r="Q163" s="7">
        <f t="shared" si="21"/>
      </c>
      <c r="R163" s="7">
        <f t="shared" si="22"/>
      </c>
      <c r="S163" s="7">
        <f t="shared" si="23"/>
      </c>
      <c r="U163" s="6"/>
    </row>
    <row r="164" spans="1:21" ht="12.75">
      <c r="A164" s="7">
        <v>202</v>
      </c>
      <c r="B164" s="7" t="s">
        <v>13</v>
      </c>
      <c r="C164" s="30" t="s">
        <v>377</v>
      </c>
      <c r="D164" s="16" t="s">
        <v>652</v>
      </c>
      <c r="E164" s="9">
        <v>0.3104166666666667</v>
      </c>
      <c r="J164" s="32">
        <v>41125.76888888889</v>
      </c>
      <c r="K164" s="8">
        <v>41125.45847222222</v>
      </c>
      <c r="L164" s="7">
        <f t="shared" si="16"/>
      </c>
      <c r="M164" s="7" t="str">
        <f t="shared" si="17"/>
        <v>WF</v>
      </c>
      <c r="N164" s="7">
        <f t="shared" si="18"/>
      </c>
      <c r="O164" s="7" t="str">
        <f t="shared" si="19"/>
        <v>W</v>
      </c>
      <c r="P164" s="7">
        <f t="shared" si="20"/>
      </c>
      <c r="Q164" s="7">
        <f t="shared" si="21"/>
      </c>
      <c r="R164" s="7">
        <f t="shared" si="22"/>
      </c>
      <c r="S164" s="7">
        <f t="shared" si="23"/>
      </c>
      <c r="U164" s="6"/>
    </row>
    <row r="165" spans="1:21" ht="12.75">
      <c r="A165" s="7">
        <v>176</v>
      </c>
      <c r="B165" s="7" t="s">
        <v>13</v>
      </c>
      <c r="C165" s="30" t="s">
        <v>87</v>
      </c>
      <c r="D165" s="16" t="s">
        <v>281</v>
      </c>
      <c r="E165" s="9">
        <v>0.31319444444444444</v>
      </c>
      <c r="J165" s="32">
        <v>41125.773368055554</v>
      </c>
      <c r="K165" s="8">
        <v>41125.460173611114</v>
      </c>
      <c r="L165" s="7">
        <f t="shared" si="16"/>
      </c>
      <c r="M165" s="7" t="str">
        <f t="shared" si="17"/>
        <v>WF</v>
      </c>
      <c r="N165" s="7">
        <f t="shared" si="18"/>
      </c>
      <c r="O165" s="7" t="str">
        <f t="shared" si="19"/>
        <v>W</v>
      </c>
      <c r="P165" s="7">
        <f t="shared" si="20"/>
      </c>
      <c r="Q165" s="7">
        <f t="shared" si="21"/>
      </c>
      <c r="R165" s="7">
        <f t="shared" si="22"/>
      </c>
      <c r="S165" s="7">
        <f t="shared" si="23"/>
      </c>
      <c r="U165" s="6"/>
    </row>
    <row r="166" spans="1:21" ht="12.75">
      <c r="A166" s="7">
        <v>121</v>
      </c>
      <c r="B166" s="7" t="s">
        <v>13</v>
      </c>
      <c r="C166" s="30" t="s">
        <v>66</v>
      </c>
      <c r="D166" s="16" t="s">
        <v>67</v>
      </c>
      <c r="E166" s="9">
        <v>0.31319444444444444</v>
      </c>
      <c r="J166" s="32">
        <v>41125.773460648146</v>
      </c>
      <c r="K166" s="8">
        <v>41125.46026620371</v>
      </c>
      <c r="L166" s="7">
        <f t="shared" si="16"/>
      </c>
      <c r="M166" s="7" t="str">
        <f t="shared" si="17"/>
        <v>WF</v>
      </c>
      <c r="N166" s="7">
        <f t="shared" si="18"/>
      </c>
      <c r="O166" s="7" t="str">
        <f t="shared" si="19"/>
        <v>W</v>
      </c>
      <c r="P166" s="7">
        <f t="shared" si="20"/>
      </c>
      <c r="Q166" s="7">
        <f t="shared" si="21"/>
      </c>
      <c r="R166" s="7">
        <f t="shared" si="22"/>
      </c>
      <c r="S166" s="7">
        <f t="shared" si="23"/>
      </c>
      <c r="U166" s="6"/>
    </row>
    <row r="167" spans="1:21" ht="12.75">
      <c r="A167" s="7">
        <v>177</v>
      </c>
      <c r="B167" s="7" t="s">
        <v>13</v>
      </c>
      <c r="C167" s="30" t="s">
        <v>581</v>
      </c>
      <c r="D167" s="16" t="s">
        <v>632</v>
      </c>
      <c r="E167" s="9">
        <v>0.31319444444444444</v>
      </c>
      <c r="J167" s="32">
        <v>41125.77357638889</v>
      </c>
      <c r="K167" s="8">
        <v>41125.460381944446</v>
      </c>
      <c r="L167" s="7">
        <f t="shared" si="16"/>
      </c>
      <c r="M167" s="7" t="str">
        <f t="shared" si="17"/>
        <v>WF</v>
      </c>
      <c r="N167" s="7">
        <f t="shared" si="18"/>
      </c>
      <c r="O167" s="7" t="str">
        <f t="shared" si="19"/>
        <v>W</v>
      </c>
      <c r="P167" s="7">
        <f t="shared" si="20"/>
      </c>
      <c r="Q167" s="7">
        <f t="shared" si="21"/>
      </c>
      <c r="R167" s="7">
        <f t="shared" si="22"/>
      </c>
      <c r="S167" s="7">
        <f t="shared" si="23"/>
      </c>
      <c r="U167" s="6"/>
    </row>
    <row r="168" spans="1:21" ht="12.75">
      <c r="A168" s="7">
        <v>81</v>
      </c>
      <c r="B168" s="7" t="s">
        <v>13</v>
      </c>
      <c r="C168" s="30" t="s">
        <v>244</v>
      </c>
      <c r="D168" s="16" t="s">
        <v>323</v>
      </c>
      <c r="E168" s="9">
        <v>0.2916666666666667</v>
      </c>
      <c r="J168" s="32">
        <v>41125.75386574074</v>
      </c>
      <c r="K168" s="8">
        <v>41125.46219907407</v>
      </c>
      <c r="L168" s="7">
        <f t="shared" si="16"/>
      </c>
      <c r="M168" s="7" t="str">
        <f t="shared" si="17"/>
        <v>WF</v>
      </c>
      <c r="N168" s="7">
        <f t="shared" si="18"/>
      </c>
      <c r="O168" s="7" t="str">
        <f t="shared" si="19"/>
        <v>W</v>
      </c>
      <c r="P168" s="7">
        <f t="shared" si="20"/>
      </c>
      <c r="Q168" s="7">
        <f t="shared" si="21"/>
      </c>
      <c r="R168" s="7">
        <f t="shared" si="22"/>
      </c>
      <c r="S168" s="7">
        <f t="shared" si="23"/>
      </c>
      <c r="U168" s="6"/>
    </row>
    <row r="169" spans="1:21" ht="12.75">
      <c r="A169" s="7">
        <v>25</v>
      </c>
      <c r="B169" s="7" t="s">
        <v>13</v>
      </c>
      <c r="C169" s="16" t="s">
        <v>24</v>
      </c>
      <c r="D169" s="16" t="s">
        <v>539</v>
      </c>
      <c r="E169" s="9">
        <v>0.29097222222222224</v>
      </c>
      <c r="J169" s="32">
        <v>41125.75451388889</v>
      </c>
      <c r="K169" s="8">
        <v>41125.463541666664</v>
      </c>
      <c r="L169" s="7">
        <f t="shared" si="16"/>
      </c>
      <c r="M169" s="7" t="str">
        <f t="shared" si="17"/>
        <v>WF</v>
      </c>
      <c r="N169" s="7">
        <f t="shared" si="18"/>
      </c>
      <c r="O169" s="7" t="str">
        <f t="shared" si="19"/>
        <v>W</v>
      </c>
      <c r="P169" s="7">
        <f t="shared" si="20"/>
      </c>
      <c r="Q169" s="7">
        <f t="shared" si="21"/>
      </c>
      <c r="R169" s="7">
        <f t="shared" si="22"/>
      </c>
      <c r="S169" s="7">
        <f t="shared" si="23"/>
      </c>
      <c r="U169" s="6"/>
    </row>
    <row r="170" spans="1:21" ht="12.75">
      <c r="A170" s="7">
        <v>11</v>
      </c>
      <c r="B170" s="7" t="s">
        <v>13</v>
      </c>
      <c r="C170" s="16" t="s">
        <v>12</v>
      </c>
      <c r="D170" s="16" t="s">
        <v>315</v>
      </c>
      <c r="E170" s="9">
        <v>0.3055555555555555</v>
      </c>
      <c r="J170" s="32">
        <v>41125.77012731481</v>
      </c>
      <c r="K170" s="8">
        <v>41125.46457175926</v>
      </c>
      <c r="L170" s="7">
        <f t="shared" si="16"/>
      </c>
      <c r="M170" s="7" t="str">
        <f t="shared" si="17"/>
        <v>WF</v>
      </c>
      <c r="N170" s="7">
        <f t="shared" si="18"/>
      </c>
      <c r="O170" s="7" t="str">
        <f t="shared" si="19"/>
        <v>W</v>
      </c>
      <c r="P170" s="7">
        <f t="shared" si="20"/>
      </c>
      <c r="Q170" s="7">
        <f t="shared" si="21"/>
      </c>
      <c r="R170" s="7">
        <f t="shared" si="22"/>
      </c>
      <c r="S170" s="7">
        <f t="shared" si="23"/>
      </c>
      <c r="U170" s="6"/>
    </row>
    <row r="171" spans="1:21" ht="12.75">
      <c r="A171" s="26">
        <v>335</v>
      </c>
      <c r="B171" s="7" t="s">
        <v>13</v>
      </c>
      <c r="C171" s="30" t="s">
        <v>91</v>
      </c>
      <c r="D171" s="30" t="s">
        <v>738</v>
      </c>
      <c r="E171" s="9">
        <v>0.37847222222222227</v>
      </c>
      <c r="F171" s="16"/>
      <c r="G171" s="16"/>
      <c r="J171" s="32">
        <v>41125.843564814815</v>
      </c>
      <c r="K171" s="8">
        <v>41125.465092592596</v>
      </c>
      <c r="L171" s="7">
        <f t="shared" si="16"/>
      </c>
      <c r="M171" s="7" t="str">
        <f t="shared" si="17"/>
        <v>WF</v>
      </c>
      <c r="N171" s="7">
        <f t="shared" si="18"/>
      </c>
      <c r="O171" s="7" t="str">
        <f t="shared" si="19"/>
        <v>W</v>
      </c>
      <c r="P171" s="7">
        <f t="shared" si="20"/>
      </c>
      <c r="Q171" s="7">
        <f t="shared" si="21"/>
      </c>
      <c r="R171" s="7">
        <f t="shared" si="22"/>
      </c>
      <c r="S171" s="7">
        <f t="shared" si="23"/>
      </c>
      <c r="U171" s="6"/>
    </row>
    <row r="172" spans="1:19" ht="12.75">
      <c r="A172" s="7">
        <v>247</v>
      </c>
      <c r="B172" s="7" t="s">
        <v>13</v>
      </c>
      <c r="C172" s="30" t="s">
        <v>80</v>
      </c>
      <c r="D172" s="16" t="s">
        <v>139</v>
      </c>
      <c r="E172" s="9">
        <v>0.31736111111111115</v>
      </c>
      <c r="F172" s="16"/>
      <c r="G172" s="16"/>
      <c r="J172" s="32">
        <v>41125.78267361111</v>
      </c>
      <c r="K172" s="8">
        <v>41125.4653125</v>
      </c>
      <c r="L172" s="7">
        <f t="shared" si="16"/>
      </c>
      <c r="M172" s="7" t="str">
        <f t="shared" si="17"/>
        <v>WF</v>
      </c>
      <c r="N172" s="7">
        <f t="shared" si="18"/>
      </c>
      <c r="O172" s="7" t="str">
        <f t="shared" si="19"/>
        <v>W</v>
      </c>
      <c r="P172" s="7">
        <f t="shared" si="20"/>
      </c>
      <c r="Q172" s="7">
        <f t="shared" si="21"/>
      </c>
      <c r="R172" s="7">
        <f t="shared" si="22"/>
      </c>
      <c r="S172" s="7">
        <f t="shared" si="23"/>
      </c>
    </row>
    <row r="173" spans="1:19" ht="12.75">
      <c r="A173" s="26">
        <v>337</v>
      </c>
      <c r="B173" s="7" t="s">
        <v>13</v>
      </c>
      <c r="C173" s="30" t="s">
        <v>5</v>
      </c>
      <c r="D173" s="30" t="s">
        <v>492</v>
      </c>
      <c r="E173" s="9">
        <v>0.37847222222222227</v>
      </c>
      <c r="F173" s="16"/>
      <c r="G173" s="16"/>
      <c r="J173" s="32">
        <v>41125.844039351854</v>
      </c>
      <c r="K173" s="8">
        <v>41125.46556712963</v>
      </c>
      <c r="L173" s="7">
        <f t="shared" si="16"/>
      </c>
      <c r="M173" s="7" t="str">
        <f t="shared" si="17"/>
        <v>WF</v>
      </c>
      <c r="N173" s="7">
        <f t="shared" si="18"/>
      </c>
      <c r="O173" s="7" t="str">
        <f t="shared" si="19"/>
        <v>W</v>
      </c>
      <c r="P173" s="7">
        <f t="shared" si="20"/>
      </c>
      <c r="Q173" s="7">
        <f t="shared" si="21"/>
      </c>
      <c r="R173" s="7">
        <f t="shared" si="22"/>
      </c>
      <c r="S173" s="7">
        <f t="shared" si="23"/>
      </c>
    </row>
    <row r="174" spans="1:19" ht="12.75">
      <c r="A174" s="7">
        <v>83</v>
      </c>
      <c r="B174" s="7" t="s">
        <v>13</v>
      </c>
      <c r="C174" s="30" t="s">
        <v>569</v>
      </c>
      <c r="D174" s="16" t="s">
        <v>268</v>
      </c>
      <c r="E174" s="9">
        <v>0.2916666666666667</v>
      </c>
      <c r="J174" s="32">
        <v>41125.7575462963</v>
      </c>
      <c r="K174" s="8">
        <v>41125.46587962963</v>
      </c>
      <c r="L174" s="7">
        <f t="shared" si="16"/>
      </c>
      <c r="M174" s="7" t="str">
        <f t="shared" si="17"/>
        <v>WF</v>
      </c>
      <c r="N174" s="7">
        <f t="shared" si="18"/>
      </c>
      <c r="O174" s="7" t="str">
        <f t="shared" si="19"/>
        <v>W</v>
      </c>
      <c r="P174" s="7">
        <f t="shared" si="20"/>
      </c>
      <c r="Q174" s="7">
        <f t="shared" si="21"/>
      </c>
      <c r="R174" s="7">
        <f t="shared" si="22"/>
      </c>
      <c r="S174" s="7">
        <f t="shared" si="23"/>
      </c>
    </row>
    <row r="175" spans="1:21" ht="12.75">
      <c r="A175" s="7">
        <v>76</v>
      </c>
      <c r="B175" s="7" t="s">
        <v>13</v>
      </c>
      <c r="C175" s="30" t="s">
        <v>305</v>
      </c>
      <c r="D175" s="16" t="s">
        <v>53</v>
      </c>
      <c r="E175" s="9">
        <v>0.2916666666666667</v>
      </c>
      <c r="J175" s="32">
        <v>41125.75817129629</v>
      </c>
      <c r="K175" s="8">
        <v>41125.46650462963</v>
      </c>
      <c r="L175" s="7">
        <f t="shared" si="16"/>
      </c>
      <c r="M175" s="7" t="str">
        <f t="shared" si="17"/>
        <v>WF</v>
      </c>
      <c r="N175" s="7">
        <f t="shared" si="18"/>
      </c>
      <c r="O175" s="7" t="str">
        <f t="shared" si="19"/>
        <v>W</v>
      </c>
      <c r="P175" s="7">
        <f t="shared" si="20"/>
      </c>
      <c r="Q175" s="7">
        <f t="shared" si="21"/>
      </c>
      <c r="R175" s="7">
        <f t="shared" si="22"/>
      </c>
      <c r="S175" s="7">
        <f t="shared" si="23"/>
      </c>
      <c r="U175" s="27"/>
    </row>
    <row r="176" spans="1:19" ht="12.75">
      <c r="A176" s="26">
        <v>336</v>
      </c>
      <c r="B176" s="7" t="s">
        <v>13</v>
      </c>
      <c r="C176" s="30" t="s">
        <v>75</v>
      </c>
      <c r="D176" s="30" t="s">
        <v>492</v>
      </c>
      <c r="E176" s="9">
        <v>0.37847222222222227</v>
      </c>
      <c r="F176" s="16"/>
      <c r="G176" s="16"/>
      <c r="J176" s="32">
        <v>41125.845243055555</v>
      </c>
      <c r="K176" s="8">
        <v>41125.466770833336</v>
      </c>
      <c r="L176" s="7">
        <f t="shared" si="16"/>
      </c>
      <c r="M176" s="7" t="str">
        <f t="shared" si="17"/>
        <v>WF</v>
      </c>
      <c r="N176" s="7">
        <f t="shared" si="18"/>
      </c>
      <c r="O176" s="7" t="str">
        <f t="shared" si="19"/>
        <v>W</v>
      </c>
      <c r="P176" s="7">
        <f t="shared" si="20"/>
      </c>
      <c r="Q176" s="7">
        <f t="shared" si="21"/>
      </c>
      <c r="R176" s="7">
        <f t="shared" si="22"/>
      </c>
      <c r="S176" s="7">
        <f t="shared" si="23"/>
      </c>
    </row>
    <row r="177" spans="1:19" ht="12.75">
      <c r="A177" s="7">
        <v>58</v>
      </c>
      <c r="B177" s="7" t="s">
        <v>13</v>
      </c>
      <c r="C177" s="16" t="s">
        <v>69</v>
      </c>
      <c r="D177" s="16" t="s">
        <v>306</v>
      </c>
      <c r="E177" s="9">
        <v>0.29097222222222224</v>
      </c>
      <c r="J177" s="32">
        <v>41125.75821759259</v>
      </c>
      <c r="K177" s="8">
        <v>41125.46724537037</v>
      </c>
      <c r="L177" s="7">
        <f aca="true" t="shared" si="24" ref="L177:L240">IF(($B177="Walker")*(K177="Retired"),"WR","")</f>
      </c>
      <c r="M177" s="7" t="str">
        <f t="shared" si="17"/>
        <v>WF</v>
      </c>
      <c r="N177" s="7">
        <f t="shared" si="18"/>
      </c>
      <c r="O177" s="7" t="str">
        <f t="shared" si="19"/>
        <v>W</v>
      </c>
      <c r="P177" s="7">
        <f t="shared" si="20"/>
      </c>
      <c r="Q177" s="7">
        <f t="shared" si="21"/>
      </c>
      <c r="R177" s="7">
        <f t="shared" si="22"/>
      </c>
      <c r="S177" s="7">
        <f t="shared" si="23"/>
      </c>
    </row>
    <row r="178" spans="1:19" ht="12.75">
      <c r="A178" s="7">
        <v>216</v>
      </c>
      <c r="B178" s="7" t="s">
        <v>13</v>
      </c>
      <c r="C178" s="30" t="s">
        <v>662</v>
      </c>
      <c r="D178" s="16" t="s">
        <v>663</v>
      </c>
      <c r="E178" s="9">
        <v>0.31666666666666665</v>
      </c>
      <c r="J178" s="32">
        <v>41125.78704861111</v>
      </c>
      <c r="K178" s="8">
        <v>41125.47038194445</v>
      </c>
      <c r="L178" s="7">
        <f t="shared" si="24"/>
      </c>
      <c r="M178" s="7" t="str">
        <f t="shared" si="17"/>
        <v>WF</v>
      </c>
      <c r="N178" s="7">
        <f t="shared" si="18"/>
      </c>
      <c r="O178" s="7" t="str">
        <f t="shared" si="19"/>
        <v>W</v>
      </c>
      <c r="P178" s="7">
        <f t="shared" si="20"/>
      </c>
      <c r="Q178" s="7">
        <f t="shared" si="21"/>
      </c>
      <c r="R178" s="7">
        <f t="shared" si="22"/>
      </c>
      <c r="S178" s="7">
        <f t="shared" si="23"/>
      </c>
    </row>
    <row r="179" spans="1:19" ht="12.75">
      <c r="A179" s="7">
        <v>240</v>
      </c>
      <c r="B179" s="7" t="s">
        <v>13</v>
      </c>
      <c r="C179" s="30" t="s">
        <v>145</v>
      </c>
      <c r="D179" s="16" t="s">
        <v>528</v>
      </c>
      <c r="E179" s="9">
        <v>0.31666666666666665</v>
      </c>
      <c r="F179" s="16"/>
      <c r="G179" s="16"/>
      <c r="J179" s="32">
        <v>41125.78710648148</v>
      </c>
      <c r="K179" s="8">
        <v>41125.47043981482</v>
      </c>
      <c r="L179" s="7">
        <f t="shared" si="24"/>
      </c>
      <c r="M179" s="7" t="str">
        <f t="shared" si="17"/>
        <v>WF</v>
      </c>
      <c r="N179" s="7">
        <f t="shared" si="18"/>
      </c>
      <c r="O179" s="7" t="str">
        <f t="shared" si="19"/>
        <v>W</v>
      </c>
      <c r="P179" s="7">
        <f t="shared" si="20"/>
      </c>
      <c r="Q179" s="7">
        <f t="shared" si="21"/>
      </c>
      <c r="R179" s="7">
        <f t="shared" si="22"/>
      </c>
      <c r="S179" s="7">
        <f t="shared" si="23"/>
      </c>
    </row>
    <row r="180" spans="1:19" ht="12.75">
      <c r="A180" s="7">
        <v>241</v>
      </c>
      <c r="B180" s="7" t="s">
        <v>13</v>
      </c>
      <c r="C180" s="30" t="s">
        <v>680</v>
      </c>
      <c r="D180" s="16" t="s">
        <v>528</v>
      </c>
      <c r="E180" s="9">
        <v>0.31666666666666665</v>
      </c>
      <c r="F180" s="16"/>
      <c r="G180" s="16"/>
      <c r="J180" s="32">
        <v>41125.787152777775</v>
      </c>
      <c r="K180" s="8">
        <v>41125.47048611111</v>
      </c>
      <c r="L180" s="7">
        <f t="shared" si="24"/>
      </c>
      <c r="M180" s="7" t="str">
        <f t="shared" si="17"/>
        <v>WF</v>
      </c>
      <c r="N180" s="7">
        <f t="shared" si="18"/>
      </c>
      <c r="O180" s="7" t="str">
        <f t="shared" si="19"/>
        <v>W</v>
      </c>
      <c r="P180" s="7">
        <f t="shared" si="20"/>
      </c>
      <c r="Q180" s="7">
        <f t="shared" si="21"/>
      </c>
      <c r="R180" s="7">
        <f t="shared" si="22"/>
      </c>
      <c r="S180" s="7">
        <f t="shared" si="23"/>
      </c>
    </row>
    <row r="181" spans="1:19" ht="12.75">
      <c r="A181" s="7">
        <v>48</v>
      </c>
      <c r="B181" s="7" t="s">
        <v>13</v>
      </c>
      <c r="C181" s="16" t="s">
        <v>554</v>
      </c>
      <c r="D181" s="16" t="s">
        <v>43</v>
      </c>
      <c r="E181" s="9">
        <v>0.29583333333333334</v>
      </c>
      <c r="F181" s="33"/>
      <c r="J181" s="32">
        <v>41125.76646990741</v>
      </c>
      <c r="K181" s="8">
        <v>41125.47063657407</v>
      </c>
      <c r="L181" s="7">
        <f t="shared" si="24"/>
      </c>
      <c r="M181" s="7" t="str">
        <f t="shared" si="17"/>
        <v>WF</v>
      </c>
      <c r="N181" s="7">
        <f t="shared" si="18"/>
      </c>
      <c r="O181" s="7" t="str">
        <f t="shared" si="19"/>
        <v>W</v>
      </c>
      <c r="P181" s="7">
        <f t="shared" si="20"/>
      </c>
      <c r="Q181" s="7">
        <f t="shared" si="21"/>
      </c>
      <c r="R181" s="7">
        <f t="shared" si="22"/>
      </c>
      <c r="S181" s="7">
        <f t="shared" si="23"/>
      </c>
    </row>
    <row r="182" spans="1:19" ht="12.75">
      <c r="A182" s="7">
        <v>217</v>
      </c>
      <c r="B182" s="7" t="s">
        <v>13</v>
      </c>
      <c r="C182" s="30" t="s">
        <v>197</v>
      </c>
      <c r="D182" s="16" t="s">
        <v>43</v>
      </c>
      <c r="E182" s="9">
        <v>0.31666666666666665</v>
      </c>
      <c r="F182" s="16"/>
      <c r="J182" s="32">
        <v>41125.78733796296</v>
      </c>
      <c r="K182" s="8">
        <v>41125.470671296294</v>
      </c>
      <c r="L182" s="7">
        <f t="shared" si="24"/>
      </c>
      <c r="M182" s="7" t="str">
        <f t="shared" si="17"/>
        <v>WF</v>
      </c>
      <c r="N182" s="7">
        <f t="shared" si="18"/>
      </c>
      <c r="O182" s="7" t="str">
        <f t="shared" si="19"/>
        <v>W</v>
      </c>
      <c r="P182" s="7">
        <f t="shared" si="20"/>
      </c>
      <c r="Q182" s="7">
        <f t="shared" si="21"/>
      </c>
      <c r="R182" s="7">
        <f t="shared" si="22"/>
      </c>
      <c r="S182" s="7">
        <f t="shared" si="23"/>
      </c>
    </row>
    <row r="183" spans="1:19" ht="12.75">
      <c r="A183" s="7">
        <v>80</v>
      </c>
      <c r="B183" s="7" t="s">
        <v>13</v>
      </c>
      <c r="C183" s="30" t="s">
        <v>100</v>
      </c>
      <c r="D183" s="16" t="s">
        <v>101</v>
      </c>
      <c r="E183" s="9">
        <v>0.29583333333333334</v>
      </c>
      <c r="J183" s="32">
        <v>41125.76652777778</v>
      </c>
      <c r="K183" s="8">
        <v>41125.47069444445</v>
      </c>
      <c r="L183" s="7">
        <f t="shared" si="24"/>
      </c>
      <c r="M183" s="7" t="str">
        <f t="shared" si="17"/>
        <v>WF</v>
      </c>
      <c r="N183" s="7">
        <f t="shared" si="18"/>
      </c>
      <c r="O183" s="7" t="str">
        <f t="shared" si="19"/>
        <v>W</v>
      </c>
      <c r="P183" s="7">
        <f t="shared" si="20"/>
      </c>
      <c r="Q183" s="7">
        <f t="shared" si="21"/>
      </c>
      <c r="R183" s="7">
        <f t="shared" si="22"/>
      </c>
      <c r="S183" s="7">
        <f t="shared" si="23"/>
      </c>
    </row>
    <row r="184" spans="1:19" ht="12.75">
      <c r="A184" s="26">
        <v>322</v>
      </c>
      <c r="B184" s="7" t="s">
        <v>13</v>
      </c>
      <c r="C184" s="30" t="s">
        <v>4</v>
      </c>
      <c r="D184" s="30" t="s">
        <v>732</v>
      </c>
      <c r="E184" s="9">
        <v>0.36041666666666666</v>
      </c>
      <c r="F184" s="16"/>
      <c r="G184" s="16"/>
      <c r="J184" s="32">
        <v>41125.83148148148</v>
      </c>
      <c r="K184" s="8">
        <v>41125.47106481482</v>
      </c>
      <c r="L184" s="7">
        <f t="shared" si="24"/>
      </c>
      <c r="M184" s="7" t="str">
        <f t="shared" si="17"/>
        <v>WF</v>
      </c>
      <c r="N184" s="7">
        <f t="shared" si="18"/>
      </c>
      <c r="O184" s="7" t="str">
        <f t="shared" si="19"/>
        <v>W</v>
      </c>
      <c r="P184" s="7">
        <f t="shared" si="20"/>
      </c>
      <c r="Q184" s="7">
        <f t="shared" si="21"/>
      </c>
      <c r="R184" s="7">
        <f t="shared" si="22"/>
      </c>
      <c r="S184" s="7">
        <f t="shared" si="23"/>
      </c>
    </row>
    <row r="185" spans="1:19" ht="12.75">
      <c r="A185" s="26">
        <v>321</v>
      </c>
      <c r="B185" s="7" t="s">
        <v>13</v>
      </c>
      <c r="C185" s="30" t="s">
        <v>12</v>
      </c>
      <c r="D185" s="30" t="s">
        <v>721</v>
      </c>
      <c r="E185" s="9">
        <v>0.36041666666666666</v>
      </c>
      <c r="F185" s="16"/>
      <c r="G185" s="16"/>
      <c r="J185" s="32">
        <v>41125.83152777778</v>
      </c>
      <c r="K185" s="8">
        <v>41125.47111111111</v>
      </c>
      <c r="L185" s="7">
        <f t="shared" si="24"/>
      </c>
      <c r="M185" s="7" t="str">
        <f t="shared" si="17"/>
        <v>WF</v>
      </c>
      <c r="N185" s="7">
        <f t="shared" si="18"/>
      </c>
      <c r="O185" s="7" t="str">
        <f t="shared" si="19"/>
        <v>W</v>
      </c>
      <c r="P185" s="7">
        <f t="shared" si="20"/>
      </c>
      <c r="Q185" s="7">
        <f t="shared" si="21"/>
      </c>
      <c r="R185" s="7">
        <f t="shared" si="22"/>
      </c>
      <c r="S185" s="7">
        <f t="shared" si="23"/>
      </c>
    </row>
    <row r="186" spans="1:19" ht="12.75">
      <c r="A186" s="7">
        <v>170</v>
      </c>
      <c r="B186" s="7" t="s">
        <v>13</v>
      </c>
      <c r="C186" s="30" t="s">
        <v>165</v>
      </c>
      <c r="D186" s="16" t="s">
        <v>166</v>
      </c>
      <c r="E186" s="9">
        <v>0.30833333333333335</v>
      </c>
      <c r="J186" s="32">
        <v>41125.77979166667</v>
      </c>
      <c r="K186" s="8">
        <v>41125.47145833333</v>
      </c>
      <c r="L186" s="7">
        <f t="shared" si="24"/>
      </c>
      <c r="M186" s="7" t="str">
        <f t="shared" si="17"/>
        <v>WF</v>
      </c>
      <c r="N186" s="7">
        <f t="shared" si="18"/>
      </c>
      <c r="O186" s="7" t="str">
        <f t="shared" si="19"/>
        <v>W</v>
      </c>
      <c r="P186" s="7">
        <f t="shared" si="20"/>
      </c>
      <c r="Q186" s="7">
        <f t="shared" si="21"/>
      </c>
      <c r="R186" s="7">
        <f t="shared" si="22"/>
      </c>
      <c r="S186" s="7">
        <f t="shared" si="23"/>
      </c>
    </row>
    <row r="187" spans="1:19" ht="12.75">
      <c r="A187" s="7">
        <v>5</v>
      </c>
      <c r="B187" s="7" t="s">
        <v>13</v>
      </c>
      <c r="C187" s="16" t="s">
        <v>4</v>
      </c>
      <c r="D187" s="16" t="s">
        <v>95</v>
      </c>
      <c r="E187" s="9">
        <v>0.29583333333333334</v>
      </c>
      <c r="F187" s="31"/>
      <c r="J187" s="32">
        <v>41125.76752314815</v>
      </c>
      <c r="K187" s="8">
        <v>41125.47168981482</v>
      </c>
      <c r="L187" s="7">
        <f t="shared" si="24"/>
      </c>
      <c r="M187" s="7" t="str">
        <f t="shared" si="17"/>
        <v>WF</v>
      </c>
      <c r="N187" s="7">
        <f t="shared" si="18"/>
      </c>
      <c r="O187" s="7" t="str">
        <f t="shared" si="19"/>
        <v>W</v>
      </c>
      <c r="P187" s="7">
        <f t="shared" si="20"/>
      </c>
      <c r="Q187" s="7">
        <f t="shared" si="21"/>
      </c>
      <c r="R187" s="7">
        <f t="shared" si="22"/>
      </c>
      <c r="S187" s="7">
        <f t="shared" si="23"/>
      </c>
    </row>
    <row r="188" spans="1:21" ht="12.75">
      <c r="A188" s="7">
        <v>50</v>
      </c>
      <c r="B188" s="7" t="s">
        <v>13</v>
      </c>
      <c r="C188" s="16" t="s">
        <v>46</v>
      </c>
      <c r="D188" s="16" t="s">
        <v>25</v>
      </c>
      <c r="E188" s="9">
        <v>0.29583333333333334</v>
      </c>
      <c r="J188" s="32">
        <v>41125.76856481482</v>
      </c>
      <c r="K188" s="8">
        <v>41125.47273148148</v>
      </c>
      <c r="L188" s="7">
        <f t="shared" si="24"/>
      </c>
      <c r="M188" s="7" t="str">
        <f t="shared" si="17"/>
        <v>WF</v>
      </c>
      <c r="N188" s="7">
        <f t="shared" si="18"/>
      </c>
      <c r="O188" s="7" t="str">
        <f t="shared" si="19"/>
        <v>W</v>
      </c>
      <c r="P188" s="7">
        <f t="shared" si="20"/>
      </c>
      <c r="Q188" s="7">
        <f t="shared" si="21"/>
      </c>
      <c r="R188" s="7">
        <f t="shared" si="22"/>
      </c>
      <c r="S188" s="7">
        <f t="shared" si="23"/>
      </c>
      <c r="U188" s="6"/>
    </row>
    <row r="189" spans="1:21" ht="12.75">
      <c r="A189" s="7">
        <v>208</v>
      </c>
      <c r="B189" s="7" t="s">
        <v>13</v>
      </c>
      <c r="C189" s="30" t="s">
        <v>657</v>
      </c>
      <c r="D189" s="16" t="s">
        <v>658</v>
      </c>
      <c r="E189" s="9">
        <v>0.31666666666666665</v>
      </c>
      <c r="J189" s="32">
        <v>41125.790034722224</v>
      </c>
      <c r="K189" s="8">
        <v>41125.47336805556</v>
      </c>
      <c r="L189" s="7">
        <f t="shared" si="24"/>
      </c>
      <c r="M189" s="7" t="str">
        <f t="shared" si="17"/>
        <v>WF</v>
      </c>
      <c r="N189" s="7">
        <f t="shared" si="18"/>
      </c>
      <c r="O189" s="7" t="str">
        <f t="shared" si="19"/>
        <v>W</v>
      </c>
      <c r="P189" s="7">
        <f t="shared" si="20"/>
      </c>
      <c r="Q189" s="7">
        <f t="shared" si="21"/>
      </c>
      <c r="R189" s="7">
        <f t="shared" si="22"/>
      </c>
      <c r="S189" s="7">
        <f t="shared" si="23"/>
      </c>
      <c r="U189" s="6"/>
    </row>
    <row r="190" spans="1:21" ht="12.75">
      <c r="A190" s="7">
        <v>255</v>
      </c>
      <c r="B190" s="7" t="s">
        <v>13</v>
      </c>
      <c r="C190" s="30" t="s">
        <v>689</v>
      </c>
      <c r="D190" s="16" t="s">
        <v>690</v>
      </c>
      <c r="E190" s="9">
        <v>0.31736111111111115</v>
      </c>
      <c r="F190" s="16"/>
      <c r="G190" s="16"/>
      <c r="J190" s="32">
        <v>41125.79083333333</v>
      </c>
      <c r="K190" s="8">
        <v>41125.47347222222</v>
      </c>
      <c r="L190" s="7">
        <f t="shared" si="24"/>
      </c>
      <c r="M190" s="7" t="str">
        <f t="shared" si="17"/>
        <v>WF</v>
      </c>
      <c r="N190" s="7">
        <f t="shared" si="18"/>
      </c>
      <c r="O190" s="7" t="str">
        <f t="shared" si="19"/>
        <v>W</v>
      </c>
      <c r="P190" s="7">
        <f t="shared" si="20"/>
      </c>
      <c r="Q190" s="7">
        <f t="shared" si="21"/>
      </c>
      <c r="R190" s="7">
        <f t="shared" si="22"/>
      </c>
      <c r="S190" s="7">
        <f t="shared" si="23"/>
      </c>
      <c r="U190" s="6"/>
    </row>
    <row r="191" spans="1:21" ht="12.75">
      <c r="A191" s="7">
        <v>256</v>
      </c>
      <c r="B191" s="7" t="s">
        <v>13</v>
      </c>
      <c r="C191" s="30" t="s">
        <v>75</v>
      </c>
      <c r="D191" s="16" t="s">
        <v>367</v>
      </c>
      <c r="E191" s="9">
        <v>0.31736111111111115</v>
      </c>
      <c r="F191" s="16"/>
      <c r="G191" s="16"/>
      <c r="J191" s="32">
        <v>41125.790925925925</v>
      </c>
      <c r="K191" s="8">
        <v>41125.47356481481</v>
      </c>
      <c r="L191" s="7">
        <f t="shared" si="24"/>
      </c>
      <c r="M191" s="7" t="str">
        <f t="shared" si="17"/>
        <v>WF</v>
      </c>
      <c r="N191" s="7">
        <f t="shared" si="18"/>
      </c>
      <c r="O191" s="7" t="str">
        <f t="shared" si="19"/>
        <v>W</v>
      </c>
      <c r="P191" s="7">
        <f t="shared" si="20"/>
      </c>
      <c r="Q191" s="7">
        <f t="shared" si="21"/>
      </c>
      <c r="R191" s="7">
        <f t="shared" si="22"/>
      </c>
      <c r="S191" s="7">
        <f t="shared" si="23"/>
      </c>
      <c r="U191" s="6"/>
    </row>
    <row r="192" spans="1:21" ht="12.75">
      <c r="A192" s="7">
        <v>167</v>
      </c>
      <c r="B192" s="7" t="s">
        <v>13</v>
      </c>
      <c r="C192" s="30" t="s">
        <v>628</v>
      </c>
      <c r="D192" s="16" t="s">
        <v>250</v>
      </c>
      <c r="E192" s="9">
        <v>0.3090277777777778</v>
      </c>
      <c r="J192" s="32">
        <v>41125.78337962963</v>
      </c>
      <c r="K192" s="8">
        <v>41125.47435185185</v>
      </c>
      <c r="L192" s="7">
        <f t="shared" si="24"/>
      </c>
      <c r="M192" s="7" t="str">
        <f t="shared" si="17"/>
        <v>WF</v>
      </c>
      <c r="N192" s="7">
        <f t="shared" si="18"/>
      </c>
      <c r="O192" s="7" t="str">
        <f t="shared" si="19"/>
        <v>W</v>
      </c>
      <c r="P192" s="7">
        <f t="shared" si="20"/>
      </c>
      <c r="Q192" s="7">
        <f t="shared" si="21"/>
      </c>
      <c r="R192" s="7">
        <f t="shared" si="22"/>
      </c>
      <c r="S192" s="7">
        <f t="shared" si="23"/>
      </c>
      <c r="U192" s="6"/>
    </row>
    <row r="193" spans="1:21" ht="12.75">
      <c r="A193" s="7">
        <v>82</v>
      </c>
      <c r="B193" s="7" t="s">
        <v>13</v>
      </c>
      <c r="C193" s="30" t="s">
        <v>4</v>
      </c>
      <c r="D193" s="16" t="s">
        <v>568</v>
      </c>
      <c r="E193" s="9">
        <v>0.2916666666666667</v>
      </c>
      <c r="J193" s="32">
        <v>41125.766689814816</v>
      </c>
      <c r="K193" s="8">
        <v>41125.475023148145</v>
      </c>
      <c r="L193" s="7">
        <f t="shared" si="24"/>
      </c>
      <c r="M193" s="7" t="str">
        <f t="shared" si="17"/>
        <v>WF</v>
      </c>
      <c r="N193" s="7">
        <f t="shared" si="18"/>
      </c>
      <c r="O193" s="7" t="str">
        <f t="shared" si="19"/>
        <v>W</v>
      </c>
      <c r="P193" s="7">
        <f t="shared" si="20"/>
      </c>
      <c r="Q193" s="7">
        <f t="shared" si="21"/>
      </c>
      <c r="R193" s="7">
        <f t="shared" si="22"/>
      </c>
      <c r="S193" s="7">
        <f t="shared" si="23"/>
      </c>
      <c r="U193" s="6"/>
    </row>
    <row r="194" spans="1:21" ht="12.75">
      <c r="A194" s="7">
        <v>86</v>
      </c>
      <c r="B194" s="7" t="s">
        <v>13</v>
      </c>
      <c r="C194" s="30" t="s">
        <v>206</v>
      </c>
      <c r="D194" s="16" t="s">
        <v>469</v>
      </c>
      <c r="E194" s="9">
        <v>0.2916666666666667</v>
      </c>
      <c r="J194" s="32">
        <v>41125.76679398148</v>
      </c>
      <c r="K194" s="8">
        <v>41125.475127314814</v>
      </c>
      <c r="L194" s="7">
        <f t="shared" si="24"/>
      </c>
      <c r="M194" s="7" t="str">
        <f t="shared" si="17"/>
        <v>WF</v>
      </c>
      <c r="N194" s="7">
        <f t="shared" si="18"/>
      </c>
      <c r="O194" s="7" t="str">
        <f t="shared" si="19"/>
        <v>W</v>
      </c>
      <c r="P194" s="7">
        <f t="shared" si="20"/>
      </c>
      <c r="Q194" s="7">
        <f t="shared" si="21"/>
      </c>
      <c r="R194" s="7">
        <f t="shared" si="22"/>
      </c>
      <c r="S194" s="7">
        <f t="shared" si="23"/>
      </c>
      <c r="U194" s="6"/>
    </row>
    <row r="195" spans="1:21" ht="12.75">
      <c r="A195" s="7">
        <v>174</v>
      </c>
      <c r="B195" s="7" t="s">
        <v>13</v>
      </c>
      <c r="C195" s="30" t="s">
        <v>76</v>
      </c>
      <c r="D195" s="16" t="s">
        <v>198</v>
      </c>
      <c r="E195" s="9">
        <v>0.30833333333333335</v>
      </c>
      <c r="J195" s="32">
        <v>41125.78494212963</v>
      </c>
      <c r="K195" s="8">
        <v>41125.4766087963</v>
      </c>
      <c r="L195" s="7">
        <f t="shared" si="24"/>
      </c>
      <c r="M195" s="7" t="str">
        <f t="shared" si="17"/>
        <v>WF</v>
      </c>
      <c r="N195" s="7">
        <f t="shared" si="18"/>
      </c>
      <c r="O195" s="7" t="str">
        <f t="shared" si="19"/>
        <v>W</v>
      </c>
      <c r="P195" s="7">
        <f t="shared" si="20"/>
      </c>
      <c r="Q195" s="7">
        <f t="shared" si="21"/>
      </c>
      <c r="R195" s="7">
        <f t="shared" si="22"/>
      </c>
      <c r="S195" s="7">
        <f t="shared" si="23"/>
      </c>
      <c r="U195" s="6"/>
    </row>
    <row r="196" spans="1:21" ht="12.75">
      <c r="A196" s="7">
        <v>173</v>
      </c>
      <c r="B196" s="7" t="s">
        <v>13</v>
      </c>
      <c r="C196" s="30" t="s">
        <v>611</v>
      </c>
      <c r="D196" s="16" t="s">
        <v>53</v>
      </c>
      <c r="E196" s="9">
        <v>0.30833333333333335</v>
      </c>
      <c r="J196" s="32">
        <v>41125.78501157407</v>
      </c>
      <c r="K196" s="8">
        <v>41125.47667824074</v>
      </c>
      <c r="L196" s="7">
        <f t="shared" si="24"/>
      </c>
      <c r="M196" s="7" t="str">
        <f aca="true" t="shared" si="25" ref="M196:M259">IF(($B196="Walker")*(K196&lt;&gt;"Retired")*(K196&lt;&gt;""),"WF","")</f>
        <v>WF</v>
      </c>
      <c r="N196" s="7">
        <f aca="true" t="shared" si="26" ref="N196:N259">IF(($B196="Walker")*(K196&lt;&gt;"Retired")*(K196=""),"WO","")</f>
      </c>
      <c r="O196" s="7" t="str">
        <f aca="true" t="shared" si="27" ref="O196:O259">IF(($B196="Walker"),"W","")</f>
        <v>W</v>
      </c>
      <c r="P196" s="7">
        <f aca="true" t="shared" si="28" ref="P196:P259">IF(($B196="Runner")*(K196="Retired"),"RR","")</f>
      </c>
      <c r="Q196" s="7">
        <f aca="true" t="shared" si="29" ref="Q196:Q259">IF(($B196="Runner")*(K196&lt;&gt;"Retired")*(K196&lt;&gt;""),"RF","")</f>
      </c>
      <c r="R196" s="7">
        <f aca="true" t="shared" si="30" ref="R196:R259">IF(($B196="Runner")*(K196&lt;&gt;"Retired")*(K196=""),"RO","")</f>
      </c>
      <c r="S196" s="7">
        <f aca="true" t="shared" si="31" ref="S196:S259">IF(($B196="Runner"),"R","")</f>
      </c>
      <c r="U196" s="6"/>
    </row>
    <row r="197" spans="1:21" ht="12.75">
      <c r="A197" s="7">
        <v>52</v>
      </c>
      <c r="B197" s="7" t="s">
        <v>13</v>
      </c>
      <c r="C197" s="16" t="s">
        <v>5</v>
      </c>
      <c r="D197" s="16" t="s">
        <v>328</v>
      </c>
      <c r="E197" s="9">
        <v>0.2888888888888889</v>
      </c>
      <c r="J197" s="32">
        <v>41125.76697916666</v>
      </c>
      <c r="K197" s="8">
        <v>41125.47809027778</v>
      </c>
      <c r="L197" s="7">
        <f t="shared" si="24"/>
      </c>
      <c r="M197" s="7" t="str">
        <f t="shared" si="25"/>
        <v>WF</v>
      </c>
      <c r="N197" s="7">
        <f t="shared" si="26"/>
      </c>
      <c r="O197" s="7" t="str">
        <f t="shared" si="27"/>
        <v>W</v>
      </c>
      <c r="P197" s="7">
        <f t="shared" si="28"/>
      </c>
      <c r="Q197" s="7">
        <f t="shared" si="29"/>
      </c>
      <c r="R197" s="7">
        <f t="shared" si="30"/>
      </c>
      <c r="S197" s="7">
        <f t="shared" si="31"/>
      </c>
      <c r="U197" s="6"/>
    </row>
    <row r="198" spans="1:21" ht="12.75">
      <c r="A198" s="7">
        <v>53</v>
      </c>
      <c r="B198" s="7" t="s">
        <v>13</v>
      </c>
      <c r="C198" s="16" t="s">
        <v>49</v>
      </c>
      <c r="D198" s="16" t="s">
        <v>329</v>
      </c>
      <c r="E198" s="9">
        <v>0.2888888888888889</v>
      </c>
      <c r="J198" s="32">
        <v>41125.76708333333</v>
      </c>
      <c r="K198" s="8">
        <v>41125.47819444445</v>
      </c>
      <c r="L198" s="7">
        <f t="shared" si="24"/>
      </c>
      <c r="M198" s="7" t="str">
        <f t="shared" si="25"/>
        <v>WF</v>
      </c>
      <c r="N198" s="7">
        <f t="shared" si="26"/>
      </c>
      <c r="O198" s="7" t="str">
        <f t="shared" si="27"/>
        <v>W</v>
      </c>
      <c r="P198" s="7">
        <f t="shared" si="28"/>
      </c>
      <c r="Q198" s="7">
        <f t="shared" si="29"/>
      </c>
      <c r="R198" s="7">
        <f t="shared" si="30"/>
      </c>
      <c r="S198" s="7">
        <f t="shared" si="31"/>
      </c>
      <c r="U198" s="6"/>
    </row>
    <row r="199" spans="1:21" ht="12.75">
      <c r="A199" s="7">
        <v>277</v>
      </c>
      <c r="B199" s="7" t="s">
        <v>13</v>
      </c>
      <c r="C199" s="30" t="s">
        <v>361</v>
      </c>
      <c r="D199" s="16" t="s">
        <v>25</v>
      </c>
      <c r="E199" s="9">
        <v>0.3284722222222222</v>
      </c>
      <c r="F199" s="16"/>
      <c r="G199" s="16"/>
      <c r="J199" s="32">
        <v>41125.807175925926</v>
      </c>
      <c r="K199" s="8">
        <v>41125.4787037037</v>
      </c>
      <c r="L199" s="7">
        <f t="shared" si="24"/>
      </c>
      <c r="M199" s="7" t="str">
        <f t="shared" si="25"/>
        <v>WF</v>
      </c>
      <c r="N199" s="7">
        <f t="shared" si="26"/>
      </c>
      <c r="O199" s="7" t="str">
        <f t="shared" si="27"/>
        <v>W</v>
      </c>
      <c r="P199" s="7">
        <f t="shared" si="28"/>
      </c>
      <c r="Q199" s="7">
        <f t="shared" si="29"/>
      </c>
      <c r="R199" s="7">
        <f t="shared" si="30"/>
      </c>
      <c r="S199" s="7">
        <f t="shared" si="31"/>
      </c>
      <c r="U199" s="6"/>
    </row>
    <row r="200" spans="1:21" ht="12.75">
      <c r="A200" s="7">
        <v>236</v>
      </c>
      <c r="B200" s="7" t="s">
        <v>13</v>
      </c>
      <c r="C200" s="30" t="s">
        <v>150</v>
      </c>
      <c r="D200" s="16" t="s">
        <v>677</v>
      </c>
      <c r="E200" s="9">
        <v>0.3125</v>
      </c>
      <c r="F200" s="16"/>
      <c r="G200" s="16"/>
      <c r="J200" s="32">
        <v>41125.79157407407</v>
      </c>
      <c r="K200" s="8">
        <v>41125.47907407407</v>
      </c>
      <c r="L200" s="7">
        <f t="shared" si="24"/>
      </c>
      <c r="M200" s="7" t="str">
        <f t="shared" si="25"/>
        <v>WF</v>
      </c>
      <c r="N200" s="7">
        <f t="shared" si="26"/>
      </c>
      <c r="O200" s="7" t="str">
        <f t="shared" si="27"/>
        <v>W</v>
      </c>
      <c r="P200" s="7">
        <f t="shared" si="28"/>
      </c>
      <c r="Q200" s="7">
        <f t="shared" si="29"/>
      </c>
      <c r="R200" s="7">
        <f t="shared" si="30"/>
      </c>
      <c r="S200" s="7">
        <f t="shared" si="31"/>
      </c>
      <c r="U200" s="6"/>
    </row>
    <row r="201" spans="1:21" ht="12.75">
      <c r="A201" s="7">
        <v>235</v>
      </c>
      <c r="B201" s="7" t="s">
        <v>13</v>
      </c>
      <c r="C201" s="30" t="s">
        <v>12</v>
      </c>
      <c r="D201" s="16" t="s">
        <v>676</v>
      </c>
      <c r="E201" s="9">
        <v>0.3125</v>
      </c>
      <c r="F201" s="16"/>
      <c r="G201" s="16"/>
      <c r="J201" s="32">
        <v>41125.79162037037</v>
      </c>
      <c r="K201" s="8">
        <v>41125.47912037037</v>
      </c>
      <c r="L201" s="7">
        <f t="shared" si="24"/>
      </c>
      <c r="M201" s="7" t="str">
        <f t="shared" si="25"/>
        <v>WF</v>
      </c>
      <c r="N201" s="7">
        <f t="shared" si="26"/>
      </c>
      <c r="O201" s="7" t="str">
        <f t="shared" si="27"/>
        <v>W</v>
      </c>
      <c r="P201" s="7">
        <f t="shared" si="28"/>
      </c>
      <c r="Q201" s="7">
        <f t="shared" si="29"/>
      </c>
      <c r="R201" s="7">
        <f t="shared" si="30"/>
      </c>
      <c r="S201" s="7">
        <f t="shared" si="31"/>
      </c>
      <c r="U201" s="6"/>
    </row>
    <row r="202" spans="1:21" ht="12.75">
      <c r="A202" s="7">
        <v>71</v>
      </c>
      <c r="B202" s="7" t="s">
        <v>13</v>
      </c>
      <c r="C202" s="30" t="s">
        <v>314</v>
      </c>
      <c r="D202" s="16" t="s">
        <v>315</v>
      </c>
      <c r="E202" s="9">
        <v>0.29097222222222224</v>
      </c>
      <c r="J202" s="32">
        <v>41125.77033564815</v>
      </c>
      <c r="K202" s="8">
        <v>41125.479363425926</v>
      </c>
      <c r="L202" s="7">
        <f t="shared" si="24"/>
      </c>
      <c r="M202" s="7" t="str">
        <f t="shared" si="25"/>
        <v>WF</v>
      </c>
      <c r="N202" s="7">
        <f t="shared" si="26"/>
      </c>
      <c r="O202" s="7" t="str">
        <f t="shared" si="27"/>
        <v>W</v>
      </c>
      <c r="P202" s="7">
        <f t="shared" si="28"/>
      </c>
      <c r="Q202" s="7">
        <f t="shared" si="29"/>
      </c>
      <c r="R202" s="7">
        <f t="shared" si="30"/>
      </c>
      <c r="S202" s="7">
        <f t="shared" si="31"/>
      </c>
      <c r="U202" s="6"/>
    </row>
    <row r="203" spans="1:21" ht="12.75">
      <c r="A203" s="7">
        <v>107</v>
      </c>
      <c r="B203" s="7" t="s">
        <v>13</v>
      </c>
      <c r="C203" s="30" t="s">
        <v>584</v>
      </c>
      <c r="D203" s="16" t="s">
        <v>250</v>
      </c>
      <c r="E203" s="9">
        <v>0.3</v>
      </c>
      <c r="J203" s="32">
        <v>41125.782222222224</v>
      </c>
      <c r="K203" s="8">
        <v>41125.48222222222</v>
      </c>
      <c r="L203" s="7">
        <f t="shared" si="24"/>
      </c>
      <c r="M203" s="7" t="str">
        <f t="shared" si="25"/>
        <v>WF</v>
      </c>
      <c r="N203" s="7">
        <f t="shared" si="26"/>
      </c>
      <c r="O203" s="7" t="str">
        <f t="shared" si="27"/>
        <v>W</v>
      </c>
      <c r="P203" s="7">
        <f t="shared" si="28"/>
      </c>
      <c r="Q203" s="7">
        <f t="shared" si="29"/>
      </c>
      <c r="R203" s="7">
        <f t="shared" si="30"/>
      </c>
      <c r="S203" s="7">
        <f t="shared" si="31"/>
      </c>
      <c r="U203" s="6"/>
    </row>
    <row r="204" spans="1:19" ht="12.75">
      <c r="A204" s="7">
        <v>109</v>
      </c>
      <c r="B204" s="7" t="s">
        <v>13</v>
      </c>
      <c r="C204" s="30" t="s">
        <v>21</v>
      </c>
      <c r="D204" s="16" t="s">
        <v>585</v>
      </c>
      <c r="E204" s="9">
        <v>0.3</v>
      </c>
      <c r="J204" s="32">
        <v>41125.782372685186</v>
      </c>
      <c r="K204" s="8">
        <v>41125.48237268518</v>
      </c>
      <c r="L204" s="7">
        <f t="shared" si="24"/>
      </c>
      <c r="M204" s="7" t="str">
        <f t="shared" si="25"/>
        <v>WF</v>
      </c>
      <c r="N204" s="7">
        <f t="shared" si="26"/>
      </c>
      <c r="O204" s="7" t="str">
        <f t="shared" si="27"/>
        <v>W</v>
      </c>
      <c r="P204" s="7">
        <f t="shared" si="28"/>
      </c>
      <c r="Q204" s="7">
        <f t="shared" si="29"/>
      </c>
      <c r="R204" s="7">
        <f t="shared" si="30"/>
      </c>
      <c r="S204" s="7">
        <f t="shared" si="31"/>
      </c>
    </row>
    <row r="205" spans="1:19" ht="12.75">
      <c r="A205" s="7">
        <v>108</v>
      </c>
      <c r="B205" s="7" t="s">
        <v>13</v>
      </c>
      <c r="C205" s="30" t="s">
        <v>197</v>
      </c>
      <c r="D205" s="16" t="s">
        <v>166</v>
      </c>
      <c r="E205" s="9">
        <v>0.3</v>
      </c>
      <c r="J205" s="32">
        <v>41125.78246527778</v>
      </c>
      <c r="K205" s="8">
        <v>41125.482465277775</v>
      </c>
      <c r="L205" s="7">
        <f t="shared" si="24"/>
      </c>
      <c r="M205" s="7" t="str">
        <f t="shared" si="25"/>
        <v>WF</v>
      </c>
      <c r="N205" s="7">
        <f t="shared" si="26"/>
      </c>
      <c r="O205" s="7" t="str">
        <f t="shared" si="27"/>
        <v>W</v>
      </c>
      <c r="P205" s="7">
        <f t="shared" si="28"/>
      </c>
      <c r="Q205" s="7">
        <f t="shared" si="29"/>
      </c>
      <c r="R205" s="7">
        <f t="shared" si="30"/>
      </c>
      <c r="S205" s="7">
        <f t="shared" si="31"/>
      </c>
    </row>
    <row r="206" spans="1:19" ht="12.75">
      <c r="A206" s="26">
        <v>295</v>
      </c>
      <c r="B206" s="26" t="s">
        <v>13</v>
      </c>
      <c r="C206" s="30" t="s">
        <v>38</v>
      </c>
      <c r="D206" s="30" t="s">
        <v>54</v>
      </c>
      <c r="E206" s="9">
        <v>0.33749999999999997</v>
      </c>
      <c r="F206" s="27"/>
      <c r="G206" s="27"/>
      <c r="H206" s="27"/>
      <c r="I206" s="27"/>
      <c r="J206" s="35">
        <v>41125.824594907404</v>
      </c>
      <c r="K206" s="28">
        <v>41125.48709490741</v>
      </c>
      <c r="L206" s="7">
        <f t="shared" si="24"/>
      </c>
      <c r="M206" s="7" t="str">
        <f t="shared" si="25"/>
        <v>WF</v>
      </c>
      <c r="N206" s="7">
        <f t="shared" si="26"/>
      </c>
      <c r="O206" s="7" t="str">
        <f t="shared" si="27"/>
        <v>W</v>
      </c>
      <c r="P206" s="7">
        <f t="shared" si="28"/>
      </c>
      <c r="Q206" s="7">
        <f t="shared" si="29"/>
      </c>
      <c r="R206" s="7">
        <f t="shared" si="30"/>
      </c>
      <c r="S206" s="7">
        <f t="shared" si="31"/>
      </c>
    </row>
    <row r="207" spans="1:19" ht="12.75">
      <c r="A207" s="26">
        <v>296</v>
      </c>
      <c r="B207" s="26" t="s">
        <v>13</v>
      </c>
      <c r="C207" s="30" t="s">
        <v>68</v>
      </c>
      <c r="D207" s="30" t="s">
        <v>709</v>
      </c>
      <c r="E207" s="9">
        <v>0.33749999999999997</v>
      </c>
      <c r="F207" s="27"/>
      <c r="G207" s="27"/>
      <c r="H207" s="27"/>
      <c r="I207" s="27"/>
      <c r="J207" s="35">
        <v>41125.82465277778</v>
      </c>
      <c r="K207" s="28">
        <v>41125.48715277778</v>
      </c>
      <c r="L207" s="7">
        <f t="shared" si="24"/>
      </c>
      <c r="M207" s="7" t="str">
        <f t="shared" si="25"/>
        <v>WF</v>
      </c>
      <c r="N207" s="7">
        <f t="shared" si="26"/>
      </c>
      <c r="O207" s="7" t="str">
        <f t="shared" si="27"/>
        <v>W</v>
      </c>
      <c r="P207" s="7">
        <f t="shared" si="28"/>
      </c>
      <c r="Q207" s="7">
        <f t="shared" si="29"/>
      </c>
      <c r="R207" s="7">
        <f t="shared" si="30"/>
      </c>
      <c r="S207" s="7">
        <f t="shared" si="31"/>
      </c>
    </row>
    <row r="208" spans="1:19" ht="12.75">
      <c r="A208" s="7">
        <v>137</v>
      </c>
      <c r="B208" s="7" t="s">
        <v>13</v>
      </c>
      <c r="C208" s="30" t="s">
        <v>72</v>
      </c>
      <c r="D208" s="16" t="s">
        <v>605</v>
      </c>
      <c r="E208" s="9">
        <v>0.3048611111111111</v>
      </c>
      <c r="J208" s="32">
        <v>41125.797685185185</v>
      </c>
      <c r="K208" s="8">
        <v>41125.49282407408</v>
      </c>
      <c r="L208" s="7">
        <f t="shared" si="24"/>
      </c>
      <c r="M208" s="7" t="str">
        <f t="shared" si="25"/>
        <v>WF</v>
      </c>
      <c r="N208" s="7">
        <f t="shared" si="26"/>
      </c>
      <c r="O208" s="7" t="str">
        <f t="shared" si="27"/>
        <v>W</v>
      </c>
      <c r="P208" s="7">
        <f t="shared" si="28"/>
      </c>
      <c r="Q208" s="7">
        <f t="shared" si="29"/>
      </c>
      <c r="R208" s="7">
        <f t="shared" si="30"/>
      </c>
      <c r="S208" s="7">
        <f t="shared" si="31"/>
      </c>
    </row>
    <row r="209" spans="1:19" ht="12.75">
      <c r="A209" s="7">
        <v>78</v>
      </c>
      <c r="B209" s="7" t="s">
        <v>13</v>
      </c>
      <c r="C209" s="30" t="s">
        <v>4</v>
      </c>
      <c r="D209" s="16" t="s">
        <v>125</v>
      </c>
      <c r="E209" s="9">
        <v>0.3138888888888889</v>
      </c>
      <c r="J209" s="32">
        <v>41125.8109375</v>
      </c>
      <c r="K209" s="8">
        <v>41125.49704861111</v>
      </c>
      <c r="L209" s="7">
        <f t="shared" si="24"/>
      </c>
      <c r="M209" s="7" t="str">
        <f t="shared" si="25"/>
        <v>WF</v>
      </c>
      <c r="N209" s="7">
        <f t="shared" si="26"/>
      </c>
      <c r="O209" s="7" t="str">
        <f t="shared" si="27"/>
        <v>W</v>
      </c>
      <c r="P209" s="7">
        <f t="shared" si="28"/>
      </c>
      <c r="Q209" s="7">
        <f t="shared" si="29"/>
      </c>
      <c r="R209" s="7">
        <f t="shared" si="30"/>
      </c>
      <c r="S209" s="7">
        <f t="shared" si="31"/>
      </c>
    </row>
    <row r="210" spans="1:19" ht="12.75">
      <c r="A210" s="7">
        <v>220</v>
      </c>
      <c r="B210" s="7" t="s">
        <v>13</v>
      </c>
      <c r="C210" s="30" t="s">
        <v>44</v>
      </c>
      <c r="D210" s="16" t="s">
        <v>54</v>
      </c>
      <c r="E210" s="9">
        <v>0.3138888888888889</v>
      </c>
      <c r="G210" s="16"/>
      <c r="J210" s="32">
        <v>41125.81101851852</v>
      </c>
      <c r="K210" s="8">
        <v>41125.49712962963</v>
      </c>
      <c r="L210" s="7">
        <f t="shared" si="24"/>
      </c>
      <c r="M210" s="7" t="str">
        <f t="shared" si="25"/>
        <v>WF</v>
      </c>
      <c r="N210" s="7">
        <f t="shared" si="26"/>
      </c>
      <c r="O210" s="7" t="str">
        <f t="shared" si="27"/>
        <v>W</v>
      </c>
      <c r="P210" s="7">
        <f t="shared" si="28"/>
      </c>
      <c r="Q210" s="7">
        <f t="shared" si="29"/>
      </c>
      <c r="R210" s="7">
        <f t="shared" si="30"/>
      </c>
      <c r="S210" s="7">
        <f t="shared" si="31"/>
      </c>
    </row>
    <row r="211" spans="1:19" ht="12.75">
      <c r="A211" s="7">
        <v>88</v>
      </c>
      <c r="B211" s="7" t="s">
        <v>13</v>
      </c>
      <c r="C211" s="30" t="s">
        <v>570</v>
      </c>
      <c r="D211" s="16" t="s">
        <v>571</v>
      </c>
      <c r="E211" s="9">
        <v>0.3013888888888889</v>
      </c>
      <c r="J211" s="32">
        <v>41125.79871527778</v>
      </c>
      <c r="K211" s="8">
        <v>41125.49732638889</v>
      </c>
      <c r="L211" s="7">
        <f t="shared" si="24"/>
      </c>
      <c r="M211" s="7" t="str">
        <f t="shared" si="25"/>
        <v>WF</v>
      </c>
      <c r="N211" s="7">
        <f t="shared" si="26"/>
      </c>
      <c r="O211" s="7" t="str">
        <f t="shared" si="27"/>
        <v>W</v>
      </c>
      <c r="P211" s="7">
        <f t="shared" si="28"/>
      </c>
      <c r="Q211" s="7">
        <f t="shared" si="29"/>
      </c>
      <c r="R211" s="7">
        <f t="shared" si="30"/>
      </c>
      <c r="S211" s="7">
        <f t="shared" si="31"/>
      </c>
    </row>
    <row r="212" spans="1:19" ht="12.75">
      <c r="A212" s="7">
        <v>87</v>
      </c>
      <c r="B212" s="7" t="s">
        <v>13</v>
      </c>
      <c r="C212" s="30" t="s">
        <v>12</v>
      </c>
      <c r="D212" s="16" t="s">
        <v>218</v>
      </c>
      <c r="E212" s="9">
        <v>0.3013888888888889</v>
      </c>
      <c r="J212" s="32">
        <v>41125.79881944445</v>
      </c>
      <c r="K212" s="8">
        <v>41125.49743055556</v>
      </c>
      <c r="L212" s="7">
        <f t="shared" si="24"/>
      </c>
      <c r="M212" s="7" t="str">
        <f t="shared" si="25"/>
        <v>WF</v>
      </c>
      <c r="N212" s="7">
        <f t="shared" si="26"/>
      </c>
      <c r="O212" s="7" t="str">
        <f t="shared" si="27"/>
        <v>W</v>
      </c>
      <c r="P212" s="7">
        <f t="shared" si="28"/>
      </c>
      <c r="Q212" s="7">
        <f t="shared" si="29"/>
      </c>
      <c r="R212" s="7">
        <f t="shared" si="30"/>
      </c>
      <c r="S212" s="7">
        <f t="shared" si="31"/>
      </c>
    </row>
    <row r="213" spans="1:19" ht="12.75">
      <c r="A213" s="7">
        <v>89</v>
      </c>
      <c r="B213" s="7" t="s">
        <v>13</v>
      </c>
      <c r="C213" s="30" t="s">
        <v>127</v>
      </c>
      <c r="D213" s="16" t="s">
        <v>210</v>
      </c>
      <c r="E213" s="9">
        <v>0.3013888888888889</v>
      </c>
      <c r="J213" s="32">
        <v>41125.79886574074</v>
      </c>
      <c r="K213" s="8">
        <v>41125.49747685185</v>
      </c>
      <c r="L213" s="7">
        <f t="shared" si="24"/>
      </c>
      <c r="M213" s="7" t="str">
        <f t="shared" si="25"/>
        <v>WF</v>
      </c>
      <c r="N213" s="7">
        <f t="shared" si="26"/>
      </c>
      <c r="O213" s="7" t="str">
        <f t="shared" si="27"/>
        <v>W</v>
      </c>
      <c r="P213" s="7">
        <f t="shared" si="28"/>
      </c>
      <c r="Q213" s="7">
        <f t="shared" si="29"/>
      </c>
      <c r="R213" s="7">
        <f t="shared" si="30"/>
      </c>
      <c r="S213" s="7">
        <f t="shared" si="31"/>
      </c>
    </row>
    <row r="214" spans="1:19" ht="12.75">
      <c r="A214" s="7">
        <v>77</v>
      </c>
      <c r="B214" s="7" t="s">
        <v>13</v>
      </c>
      <c r="C214" s="30" t="s">
        <v>567</v>
      </c>
      <c r="D214" s="16" t="s">
        <v>125</v>
      </c>
      <c r="E214" s="9">
        <v>0.31319444444444444</v>
      </c>
      <c r="J214" s="32">
        <v>41125.81275462963</v>
      </c>
      <c r="K214" s="8">
        <v>41125.499560185184</v>
      </c>
      <c r="L214" s="7">
        <f t="shared" si="24"/>
      </c>
      <c r="M214" s="7" t="str">
        <f t="shared" si="25"/>
        <v>WF</v>
      </c>
      <c r="N214" s="7">
        <f t="shared" si="26"/>
      </c>
      <c r="O214" s="7" t="str">
        <f t="shared" si="27"/>
        <v>W</v>
      </c>
      <c r="P214" s="7">
        <f t="shared" si="28"/>
      </c>
      <c r="Q214" s="7">
        <f t="shared" si="29"/>
      </c>
      <c r="R214" s="7">
        <f t="shared" si="30"/>
      </c>
      <c r="S214" s="7">
        <f t="shared" si="31"/>
      </c>
    </row>
    <row r="215" spans="1:19" ht="12.75">
      <c r="A215" s="7">
        <v>166</v>
      </c>
      <c r="B215" s="7" t="s">
        <v>13</v>
      </c>
      <c r="C215" s="30" t="s">
        <v>76</v>
      </c>
      <c r="D215" s="16" t="s">
        <v>441</v>
      </c>
      <c r="E215" s="9">
        <v>0.3090277777777778</v>
      </c>
      <c r="J215" s="32">
        <v>41125.80914351852</v>
      </c>
      <c r="K215" s="8">
        <v>41125.50011574074</v>
      </c>
      <c r="L215" s="7">
        <f t="shared" si="24"/>
      </c>
      <c r="M215" s="7" t="str">
        <f t="shared" si="25"/>
        <v>WF</v>
      </c>
      <c r="N215" s="7">
        <f t="shared" si="26"/>
      </c>
      <c r="O215" s="7" t="str">
        <f t="shared" si="27"/>
        <v>W</v>
      </c>
      <c r="P215" s="7">
        <f t="shared" si="28"/>
      </c>
      <c r="Q215" s="7">
        <f t="shared" si="29"/>
      </c>
      <c r="R215" s="7">
        <f t="shared" si="30"/>
      </c>
      <c r="S215" s="7">
        <f t="shared" si="31"/>
      </c>
    </row>
    <row r="216" spans="1:19" ht="12.75">
      <c r="A216" s="7">
        <v>229</v>
      </c>
      <c r="B216" s="7" t="s">
        <v>13</v>
      </c>
      <c r="C216" s="30" t="s">
        <v>75</v>
      </c>
      <c r="D216" s="16" t="s">
        <v>671</v>
      </c>
      <c r="E216" s="9">
        <v>0.3159722222222222</v>
      </c>
      <c r="J216" s="32">
        <v>41125.81686342593</v>
      </c>
      <c r="K216" s="8">
        <v>41125.5008912037</v>
      </c>
      <c r="L216" s="7">
        <f t="shared" si="24"/>
      </c>
      <c r="M216" s="7" t="str">
        <f t="shared" si="25"/>
        <v>WF</v>
      </c>
      <c r="N216" s="7">
        <f t="shared" si="26"/>
      </c>
      <c r="O216" s="7" t="str">
        <f t="shared" si="27"/>
        <v>W</v>
      </c>
      <c r="P216" s="7">
        <f t="shared" si="28"/>
      </c>
      <c r="Q216" s="7">
        <f t="shared" si="29"/>
      </c>
      <c r="R216" s="7">
        <f t="shared" si="30"/>
      </c>
      <c r="S216" s="7">
        <f t="shared" si="31"/>
      </c>
    </row>
    <row r="217" spans="1:19" ht="12.75">
      <c r="A217" s="7">
        <v>230</v>
      </c>
      <c r="B217" s="7" t="s">
        <v>13</v>
      </c>
      <c r="C217" s="30" t="s">
        <v>672</v>
      </c>
      <c r="D217" s="16" t="s">
        <v>577</v>
      </c>
      <c r="E217" s="9">
        <v>0.3159722222222222</v>
      </c>
      <c r="J217" s="32">
        <v>41125.81694444444</v>
      </c>
      <c r="K217" s="8">
        <v>41125.500972222224</v>
      </c>
      <c r="L217" s="7">
        <f t="shared" si="24"/>
      </c>
      <c r="M217" s="7" t="str">
        <f t="shared" si="25"/>
        <v>WF</v>
      </c>
      <c r="N217" s="7">
        <f t="shared" si="26"/>
      </c>
      <c r="O217" s="7" t="str">
        <f t="shared" si="27"/>
        <v>W</v>
      </c>
      <c r="P217" s="7">
        <f t="shared" si="28"/>
      </c>
      <c r="Q217" s="7">
        <f t="shared" si="29"/>
      </c>
      <c r="R217" s="7">
        <f t="shared" si="30"/>
      </c>
      <c r="S217" s="7">
        <f t="shared" si="31"/>
      </c>
    </row>
    <row r="218" spans="1:19" ht="12.75">
      <c r="A218" s="26">
        <v>312</v>
      </c>
      <c r="B218" s="7" t="s">
        <v>13</v>
      </c>
      <c r="C218" s="30" t="s">
        <v>8</v>
      </c>
      <c r="D218" s="30" t="s">
        <v>25</v>
      </c>
      <c r="E218" s="9">
        <v>0.3458333333333334</v>
      </c>
      <c r="F218" s="16"/>
      <c r="G218" s="16"/>
      <c r="J218" s="32">
        <v>41125.8515625</v>
      </c>
      <c r="K218" s="8">
        <v>41125.50572916667</v>
      </c>
      <c r="L218" s="7">
        <f t="shared" si="24"/>
      </c>
      <c r="M218" s="7" t="str">
        <f t="shared" si="25"/>
        <v>WF</v>
      </c>
      <c r="N218" s="7">
        <f t="shared" si="26"/>
      </c>
      <c r="O218" s="7" t="str">
        <f t="shared" si="27"/>
        <v>W</v>
      </c>
      <c r="P218" s="7">
        <f t="shared" si="28"/>
      </c>
      <c r="Q218" s="7">
        <f t="shared" si="29"/>
      </c>
      <c r="R218" s="7">
        <f t="shared" si="30"/>
      </c>
      <c r="S218" s="7">
        <f t="shared" si="31"/>
      </c>
    </row>
    <row r="219" spans="1:19" ht="12.75">
      <c r="A219" s="26">
        <v>311</v>
      </c>
      <c r="B219" s="7" t="s">
        <v>13</v>
      </c>
      <c r="C219" s="30" t="s">
        <v>75</v>
      </c>
      <c r="D219" s="30" t="s">
        <v>722</v>
      </c>
      <c r="E219" s="9">
        <v>0.3458333333333334</v>
      </c>
      <c r="F219" s="16"/>
      <c r="G219" s="16"/>
      <c r="J219" s="32">
        <v>41125.85172453704</v>
      </c>
      <c r="K219" s="8">
        <v>41125.505891203706</v>
      </c>
      <c r="L219" s="7">
        <f t="shared" si="24"/>
      </c>
      <c r="M219" s="7" t="str">
        <f t="shared" si="25"/>
        <v>WF</v>
      </c>
      <c r="N219" s="7">
        <f t="shared" si="26"/>
      </c>
      <c r="O219" s="7" t="str">
        <f t="shared" si="27"/>
        <v>W</v>
      </c>
      <c r="P219" s="7">
        <f t="shared" si="28"/>
      </c>
      <c r="Q219" s="7">
        <f t="shared" si="29"/>
      </c>
      <c r="R219" s="7">
        <f t="shared" si="30"/>
      </c>
      <c r="S219" s="7">
        <f t="shared" si="31"/>
      </c>
    </row>
    <row r="220" spans="1:19" ht="12.75">
      <c r="A220" s="7">
        <v>131</v>
      </c>
      <c r="B220" s="7" t="s">
        <v>13</v>
      </c>
      <c r="C220" s="30" t="s">
        <v>93</v>
      </c>
      <c r="D220" s="16" t="s">
        <v>598</v>
      </c>
      <c r="E220" s="9">
        <v>0.3013888888888889</v>
      </c>
      <c r="J220" s="32">
        <v>41125.807905092595</v>
      </c>
      <c r="K220" s="8">
        <v>41125.506516203706</v>
      </c>
      <c r="L220" s="7">
        <f t="shared" si="24"/>
      </c>
      <c r="M220" s="7" t="str">
        <f t="shared" si="25"/>
        <v>WF</v>
      </c>
      <c r="N220" s="7">
        <f t="shared" si="26"/>
      </c>
      <c r="O220" s="7" t="str">
        <f t="shared" si="27"/>
        <v>W</v>
      </c>
      <c r="P220" s="7">
        <f t="shared" si="28"/>
      </c>
      <c r="Q220" s="7">
        <f t="shared" si="29"/>
      </c>
      <c r="R220" s="7">
        <f t="shared" si="30"/>
      </c>
      <c r="S220" s="7">
        <f t="shared" si="31"/>
      </c>
    </row>
    <row r="221" spans="1:19" ht="12.75">
      <c r="A221" s="7">
        <v>274</v>
      </c>
      <c r="B221" s="7" t="s">
        <v>13</v>
      </c>
      <c r="C221" s="30" t="s">
        <v>10</v>
      </c>
      <c r="D221" s="16" t="s">
        <v>393</v>
      </c>
      <c r="E221" s="9">
        <v>0.3284722222222222</v>
      </c>
      <c r="F221" s="16"/>
      <c r="G221" s="16"/>
      <c r="J221" s="32">
        <v>41125.835486111115</v>
      </c>
      <c r="K221" s="8">
        <v>41125.50701388889</v>
      </c>
      <c r="L221" s="7">
        <f t="shared" si="24"/>
      </c>
      <c r="M221" s="7" t="str">
        <f t="shared" si="25"/>
        <v>WF</v>
      </c>
      <c r="N221" s="7">
        <f t="shared" si="26"/>
      </c>
      <c r="O221" s="7" t="str">
        <f t="shared" si="27"/>
        <v>W</v>
      </c>
      <c r="P221" s="7">
        <f t="shared" si="28"/>
      </c>
      <c r="Q221" s="7">
        <f t="shared" si="29"/>
      </c>
      <c r="R221" s="7">
        <f t="shared" si="30"/>
      </c>
      <c r="S221" s="7">
        <f t="shared" si="31"/>
      </c>
    </row>
    <row r="222" spans="1:19" ht="12.75">
      <c r="A222" s="7">
        <v>275</v>
      </c>
      <c r="B222" s="7" t="s">
        <v>13</v>
      </c>
      <c r="C222" s="30" t="s">
        <v>5</v>
      </c>
      <c r="D222" s="16" t="s">
        <v>699</v>
      </c>
      <c r="E222" s="9">
        <v>0.3284722222222222</v>
      </c>
      <c r="F222" s="16"/>
      <c r="G222" s="16"/>
      <c r="J222" s="32">
        <v>41125.83565972222</v>
      </c>
      <c r="K222" s="8">
        <v>41125.5071875</v>
      </c>
      <c r="L222" s="7">
        <f t="shared" si="24"/>
      </c>
      <c r="M222" s="7" t="str">
        <f t="shared" si="25"/>
        <v>WF</v>
      </c>
      <c r="N222" s="7">
        <f t="shared" si="26"/>
      </c>
      <c r="O222" s="7" t="str">
        <f t="shared" si="27"/>
        <v>W</v>
      </c>
      <c r="P222" s="7">
        <f t="shared" si="28"/>
      </c>
      <c r="Q222" s="7">
        <f t="shared" si="29"/>
      </c>
      <c r="R222" s="7">
        <f t="shared" si="30"/>
      </c>
      <c r="S222" s="7">
        <f t="shared" si="31"/>
      </c>
    </row>
    <row r="223" spans="1:19" ht="12.75">
      <c r="A223" s="7">
        <v>101</v>
      </c>
      <c r="B223" s="7" t="s">
        <v>13</v>
      </c>
      <c r="C223" s="30" t="s">
        <v>414</v>
      </c>
      <c r="D223" s="16" t="s">
        <v>218</v>
      </c>
      <c r="E223" s="9">
        <v>0.3055555555555555</v>
      </c>
      <c r="J223" s="32">
        <v>41125.81636574074</v>
      </c>
      <c r="K223" s="8">
        <v>41125.51081018519</v>
      </c>
      <c r="L223" s="7">
        <f t="shared" si="24"/>
      </c>
      <c r="M223" s="7" t="str">
        <f t="shared" si="25"/>
        <v>WF</v>
      </c>
      <c r="N223" s="7">
        <f t="shared" si="26"/>
      </c>
      <c r="O223" s="7" t="str">
        <f t="shared" si="27"/>
        <v>W</v>
      </c>
      <c r="P223" s="7">
        <f t="shared" si="28"/>
      </c>
      <c r="Q223" s="7">
        <f t="shared" si="29"/>
      </c>
      <c r="R223" s="7">
        <f t="shared" si="30"/>
      </c>
      <c r="S223" s="7">
        <f t="shared" si="31"/>
      </c>
    </row>
    <row r="224" spans="1:19" ht="12.75">
      <c r="A224" s="7">
        <v>102</v>
      </c>
      <c r="B224" s="7" t="s">
        <v>13</v>
      </c>
      <c r="C224" s="30" t="s">
        <v>66</v>
      </c>
      <c r="D224" s="16" t="s">
        <v>415</v>
      </c>
      <c r="E224" s="9">
        <v>0.3055555555555555</v>
      </c>
      <c r="J224" s="32">
        <v>41125.816400462965</v>
      </c>
      <c r="K224" s="8">
        <v>41125.51084490741</v>
      </c>
      <c r="L224" s="7">
        <f t="shared" si="24"/>
      </c>
      <c r="M224" s="7" t="str">
        <f t="shared" si="25"/>
        <v>WF</v>
      </c>
      <c r="N224" s="7">
        <f t="shared" si="26"/>
      </c>
      <c r="O224" s="7" t="str">
        <f t="shared" si="27"/>
        <v>W</v>
      </c>
      <c r="P224" s="7">
        <f t="shared" si="28"/>
      </c>
      <c r="Q224" s="7">
        <f t="shared" si="29"/>
      </c>
      <c r="R224" s="7">
        <f t="shared" si="30"/>
      </c>
      <c r="S224" s="7">
        <f t="shared" si="31"/>
      </c>
    </row>
    <row r="225" spans="1:19" ht="12.75">
      <c r="A225" s="7">
        <v>214</v>
      </c>
      <c r="B225" s="7" t="s">
        <v>13</v>
      </c>
      <c r="C225" s="30" t="s">
        <v>661</v>
      </c>
      <c r="D225" s="16" t="s">
        <v>492</v>
      </c>
      <c r="E225" s="9">
        <v>0.30833333333333335</v>
      </c>
      <c r="J225" s="32">
        <v>41125.822592592594</v>
      </c>
      <c r="K225" s="8">
        <v>41125.51425925926</v>
      </c>
      <c r="L225" s="7">
        <f t="shared" si="24"/>
      </c>
      <c r="M225" s="7" t="str">
        <f t="shared" si="25"/>
        <v>WF</v>
      </c>
      <c r="N225" s="7">
        <f t="shared" si="26"/>
      </c>
      <c r="O225" s="7" t="str">
        <f t="shared" si="27"/>
        <v>W</v>
      </c>
      <c r="P225" s="7">
        <f t="shared" si="28"/>
      </c>
      <c r="Q225" s="7">
        <f t="shared" si="29"/>
      </c>
      <c r="R225" s="7">
        <f t="shared" si="30"/>
      </c>
      <c r="S225" s="7">
        <f t="shared" si="31"/>
      </c>
    </row>
    <row r="226" spans="1:19" ht="12.75">
      <c r="A226" s="7">
        <v>215</v>
      </c>
      <c r="B226" s="7" t="s">
        <v>13</v>
      </c>
      <c r="C226" s="30" t="s">
        <v>50</v>
      </c>
      <c r="D226" s="16" t="s">
        <v>129</v>
      </c>
      <c r="E226" s="9">
        <v>0.30833333333333335</v>
      </c>
      <c r="J226" s="32">
        <v>41125.822696759256</v>
      </c>
      <c r="K226" s="8">
        <v>41125.51436342593</v>
      </c>
      <c r="L226" s="7">
        <f t="shared" si="24"/>
      </c>
      <c r="M226" s="7" t="str">
        <f t="shared" si="25"/>
        <v>WF</v>
      </c>
      <c r="N226" s="7">
        <f t="shared" si="26"/>
      </c>
      <c r="O226" s="7" t="str">
        <f t="shared" si="27"/>
        <v>W</v>
      </c>
      <c r="P226" s="7">
        <f t="shared" si="28"/>
      </c>
      <c r="Q226" s="7">
        <f t="shared" si="29"/>
      </c>
      <c r="R226" s="7">
        <f t="shared" si="30"/>
      </c>
      <c r="S226" s="7">
        <f t="shared" si="31"/>
      </c>
    </row>
    <row r="227" spans="1:19" ht="12.75">
      <c r="A227" s="7">
        <v>283</v>
      </c>
      <c r="B227" s="7" t="s">
        <v>13</v>
      </c>
      <c r="C227" s="30" t="s">
        <v>9</v>
      </c>
      <c r="D227" s="16" t="s">
        <v>213</v>
      </c>
      <c r="E227" s="9">
        <v>0.33819444444444446</v>
      </c>
      <c r="F227" s="16"/>
      <c r="G227" s="16"/>
      <c r="J227" s="32">
        <v>41125.853530092594</v>
      </c>
      <c r="K227" s="8">
        <v>41125.515335648146</v>
      </c>
      <c r="L227" s="7">
        <f t="shared" si="24"/>
      </c>
      <c r="M227" s="7" t="str">
        <f t="shared" si="25"/>
        <v>WF</v>
      </c>
      <c r="N227" s="7">
        <f t="shared" si="26"/>
      </c>
      <c r="O227" s="7" t="str">
        <f t="shared" si="27"/>
        <v>W</v>
      </c>
      <c r="P227" s="7">
        <f t="shared" si="28"/>
      </c>
      <c r="Q227" s="7">
        <f t="shared" si="29"/>
      </c>
      <c r="R227" s="7">
        <f t="shared" si="30"/>
      </c>
      <c r="S227" s="7">
        <f t="shared" si="31"/>
      </c>
    </row>
    <row r="228" spans="1:19" ht="12.75">
      <c r="A228" s="7">
        <v>114</v>
      </c>
      <c r="B228" s="7" t="s">
        <v>13</v>
      </c>
      <c r="C228" s="30" t="s">
        <v>349</v>
      </c>
      <c r="D228" s="16" t="s">
        <v>315</v>
      </c>
      <c r="E228" s="9">
        <v>0.3111111111111111</v>
      </c>
      <c r="J228" s="32">
        <v>41125.82653935185</v>
      </c>
      <c r="K228" s="8">
        <v>41125.51542824074</v>
      </c>
      <c r="L228" s="7">
        <f t="shared" si="24"/>
      </c>
      <c r="M228" s="7" t="str">
        <f t="shared" si="25"/>
        <v>WF</v>
      </c>
      <c r="N228" s="7">
        <f t="shared" si="26"/>
      </c>
      <c r="O228" s="7" t="str">
        <f t="shared" si="27"/>
        <v>W</v>
      </c>
      <c r="P228" s="7">
        <f t="shared" si="28"/>
      </c>
      <c r="Q228" s="7">
        <f t="shared" si="29"/>
      </c>
      <c r="R228" s="7">
        <f t="shared" si="30"/>
      </c>
      <c r="S228" s="7">
        <f t="shared" si="31"/>
      </c>
    </row>
    <row r="229" spans="1:19" ht="12.75">
      <c r="A229" s="7">
        <v>8</v>
      </c>
      <c r="B229" s="7" t="s">
        <v>13</v>
      </c>
      <c r="C229" s="16" t="s">
        <v>523</v>
      </c>
      <c r="D229" s="16" t="s">
        <v>524</v>
      </c>
      <c r="E229" s="9">
        <v>0.2902777777777778</v>
      </c>
      <c r="F229" s="31"/>
      <c r="J229" s="32">
        <v>41125.8058912037</v>
      </c>
      <c r="K229" s="8">
        <v>41125.51561342592</v>
      </c>
      <c r="L229" s="7">
        <f t="shared" si="24"/>
      </c>
      <c r="M229" s="7" t="str">
        <f t="shared" si="25"/>
        <v>WF</v>
      </c>
      <c r="N229" s="7">
        <f t="shared" si="26"/>
      </c>
      <c r="O229" s="7" t="str">
        <f t="shared" si="27"/>
        <v>W</v>
      </c>
      <c r="P229" s="7">
        <f t="shared" si="28"/>
      </c>
      <c r="Q229" s="7">
        <f t="shared" si="29"/>
      </c>
      <c r="R229" s="7">
        <f t="shared" si="30"/>
      </c>
      <c r="S229" s="7">
        <f t="shared" si="31"/>
      </c>
    </row>
    <row r="230" spans="1:19" ht="12.75">
      <c r="A230" s="7">
        <v>9</v>
      </c>
      <c r="B230" s="7" t="s">
        <v>13</v>
      </c>
      <c r="C230" s="16" t="s">
        <v>525</v>
      </c>
      <c r="D230" s="16" t="s">
        <v>526</v>
      </c>
      <c r="E230" s="9">
        <v>0.2902777777777778</v>
      </c>
      <c r="F230" s="31"/>
      <c r="J230" s="32">
        <v>41125.805925925924</v>
      </c>
      <c r="K230" s="8">
        <v>41125.515648148146</v>
      </c>
      <c r="L230" s="7">
        <f t="shared" si="24"/>
      </c>
      <c r="M230" s="7" t="str">
        <f t="shared" si="25"/>
        <v>WF</v>
      </c>
      <c r="N230" s="7">
        <f t="shared" si="26"/>
      </c>
      <c r="O230" s="7" t="str">
        <f t="shared" si="27"/>
        <v>W</v>
      </c>
      <c r="P230" s="7">
        <f t="shared" si="28"/>
      </c>
      <c r="Q230" s="7">
        <f t="shared" si="29"/>
      </c>
      <c r="R230" s="7">
        <f t="shared" si="30"/>
      </c>
      <c r="S230" s="7">
        <f t="shared" si="31"/>
      </c>
    </row>
    <row r="231" spans="1:19" ht="12.75">
      <c r="A231" s="7">
        <v>7</v>
      </c>
      <c r="B231" s="7" t="s">
        <v>13</v>
      </c>
      <c r="C231" s="16" t="s">
        <v>522</v>
      </c>
      <c r="D231" s="16" t="s">
        <v>336</v>
      </c>
      <c r="E231" s="9">
        <v>0.2902777777777778</v>
      </c>
      <c r="F231" s="31"/>
      <c r="J231" s="32">
        <v>41125.8058912037</v>
      </c>
      <c r="K231" s="8">
        <v>41125.516238425924</v>
      </c>
      <c r="L231" s="7">
        <f t="shared" si="24"/>
      </c>
      <c r="M231" s="7" t="str">
        <f t="shared" si="25"/>
        <v>WF</v>
      </c>
      <c r="N231" s="7">
        <f t="shared" si="26"/>
      </c>
      <c r="O231" s="7" t="str">
        <f t="shared" si="27"/>
        <v>W</v>
      </c>
      <c r="P231" s="7">
        <f t="shared" si="28"/>
      </c>
      <c r="Q231" s="7">
        <f t="shared" si="29"/>
      </c>
      <c r="R231" s="7">
        <f t="shared" si="30"/>
      </c>
      <c r="S231" s="7">
        <f t="shared" si="31"/>
      </c>
    </row>
    <row r="232" spans="1:19" ht="12.75">
      <c r="A232" s="7">
        <v>248</v>
      </c>
      <c r="B232" s="7" t="s">
        <v>13</v>
      </c>
      <c r="C232" s="30" t="s">
        <v>155</v>
      </c>
      <c r="D232" s="16" t="s">
        <v>683</v>
      </c>
      <c r="E232" s="9">
        <v>0.31875000000000003</v>
      </c>
      <c r="F232" s="16"/>
      <c r="G232" s="16"/>
      <c r="J232" s="32">
        <v>41125.83577546296</v>
      </c>
      <c r="K232" s="8">
        <v>41125.51702546296</v>
      </c>
      <c r="L232" s="7">
        <f t="shared" si="24"/>
      </c>
      <c r="M232" s="7" t="str">
        <f t="shared" si="25"/>
        <v>WF</v>
      </c>
      <c r="N232" s="7">
        <f t="shared" si="26"/>
      </c>
      <c r="O232" s="7" t="str">
        <f t="shared" si="27"/>
        <v>W</v>
      </c>
      <c r="P232" s="7">
        <f t="shared" si="28"/>
      </c>
      <c r="Q232" s="7">
        <f t="shared" si="29"/>
      </c>
      <c r="R232" s="7">
        <f t="shared" si="30"/>
      </c>
      <c r="S232" s="7">
        <f t="shared" si="31"/>
      </c>
    </row>
    <row r="233" spans="1:19" ht="12.75">
      <c r="A233" s="7">
        <v>85</v>
      </c>
      <c r="B233" s="7" t="s">
        <v>13</v>
      </c>
      <c r="C233" s="30" t="s">
        <v>321</v>
      </c>
      <c r="D233" s="16" t="s">
        <v>248</v>
      </c>
      <c r="E233" s="9">
        <v>0.3</v>
      </c>
      <c r="J233" s="32">
        <v>41125.81822916667</v>
      </c>
      <c r="K233" s="8">
        <v>41125.518229166664</v>
      </c>
      <c r="L233" s="7">
        <f t="shared" si="24"/>
      </c>
      <c r="M233" s="7" t="str">
        <f t="shared" si="25"/>
        <v>WF</v>
      </c>
      <c r="N233" s="7">
        <f t="shared" si="26"/>
      </c>
      <c r="O233" s="7" t="str">
        <f t="shared" si="27"/>
        <v>W</v>
      </c>
      <c r="P233" s="7">
        <f t="shared" si="28"/>
      </c>
      <c r="Q233" s="7">
        <f t="shared" si="29"/>
      </c>
      <c r="R233" s="7">
        <f t="shared" si="30"/>
      </c>
      <c r="S233" s="7">
        <f t="shared" si="31"/>
      </c>
    </row>
    <row r="234" spans="1:19" ht="12.75">
      <c r="A234" s="7">
        <v>126</v>
      </c>
      <c r="B234" s="7" t="s">
        <v>13</v>
      </c>
      <c r="C234" s="30" t="s">
        <v>320</v>
      </c>
      <c r="D234" s="16" t="s">
        <v>259</v>
      </c>
      <c r="E234" s="9">
        <v>0.3</v>
      </c>
      <c r="J234" s="32">
        <v>41125.818506944444</v>
      </c>
      <c r="K234" s="8">
        <v>41125.51850694444</v>
      </c>
      <c r="L234" s="7">
        <f t="shared" si="24"/>
      </c>
      <c r="M234" s="7" t="str">
        <f t="shared" si="25"/>
        <v>WF</v>
      </c>
      <c r="N234" s="7">
        <f t="shared" si="26"/>
      </c>
      <c r="O234" s="7" t="str">
        <f t="shared" si="27"/>
        <v>W</v>
      </c>
      <c r="P234" s="7">
        <f t="shared" si="28"/>
      </c>
      <c r="Q234" s="7">
        <f t="shared" si="29"/>
      </c>
      <c r="R234" s="7">
        <f t="shared" si="30"/>
      </c>
      <c r="S234" s="7">
        <f t="shared" si="31"/>
      </c>
    </row>
    <row r="235" spans="1:19" ht="12.75">
      <c r="A235" s="7">
        <v>189</v>
      </c>
      <c r="B235" s="7" t="s">
        <v>13</v>
      </c>
      <c r="C235" s="30" t="s">
        <v>15</v>
      </c>
      <c r="D235" s="16" t="s">
        <v>318</v>
      </c>
      <c r="E235" s="9">
        <v>0.3145833333333333</v>
      </c>
      <c r="J235" s="32">
        <v>41125.83394675926</v>
      </c>
      <c r="K235" s="8">
        <v>41125.51936342593</v>
      </c>
      <c r="L235" s="7">
        <f t="shared" si="24"/>
      </c>
      <c r="M235" s="7" t="str">
        <f t="shared" si="25"/>
        <v>WF</v>
      </c>
      <c r="N235" s="7">
        <f t="shared" si="26"/>
      </c>
      <c r="O235" s="7" t="str">
        <f t="shared" si="27"/>
        <v>W</v>
      </c>
      <c r="P235" s="7">
        <f t="shared" si="28"/>
      </c>
      <c r="Q235" s="7">
        <f t="shared" si="29"/>
      </c>
      <c r="R235" s="7">
        <f t="shared" si="30"/>
      </c>
      <c r="S235" s="7">
        <f t="shared" si="31"/>
      </c>
    </row>
    <row r="236" spans="1:21" ht="12.75">
      <c r="A236" s="7">
        <v>190</v>
      </c>
      <c r="B236" s="7" t="s">
        <v>13</v>
      </c>
      <c r="C236" s="30" t="s">
        <v>317</v>
      </c>
      <c r="D236" s="16" t="s">
        <v>19</v>
      </c>
      <c r="E236" s="9">
        <v>0.3145833333333333</v>
      </c>
      <c r="J236" s="32">
        <v>41125.83400462963</v>
      </c>
      <c r="K236" s="8">
        <v>41125.519421296296</v>
      </c>
      <c r="L236" s="7">
        <f t="shared" si="24"/>
      </c>
      <c r="M236" s="7" t="str">
        <f t="shared" si="25"/>
        <v>WF</v>
      </c>
      <c r="N236" s="7">
        <f t="shared" si="26"/>
      </c>
      <c r="O236" s="7" t="str">
        <f t="shared" si="27"/>
        <v>W</v>
      </c>
      <c r="P236" s="7">
        <f t="shared" si="28"/>
      </c>
      <c r="Q236" s="7">
        <f t="shared" si="29"/>
      </c>
      <c r="R236" s="7">
        <f t="shared" si="30"/>
      </c>
      <c r="S236" s="7">
        <f t="shared" si="31"/>
      </c>
      <c r="U236" s="6"/>
    </row>
    <row r="237" spans="1:21" ht="12.75">
      <c r="A237" s="7">
        <v>28</v>
      </c>
      <c r="B237" s="7" t="s">
        <v>13</v>
      </c>
      <c r="C237" s="16" t="s">
        <v>49</v>
      </c>
      <c r="D237" s="16" t="s">
        <v>291</v>
      </c>
      <c r="E237" s="9">
        <v>0.2951388888888889</v>
      </c>
      <c r="J237" s="32">
        <v>41125.814618055556</v>
      </c>
      <c r="K237" s="8">
        <v>41125.519479166665</v>
      </c>
      <c r="L237" s="7">
        <f t="shared" si="24"/>
      </c>
      <c r="M237" s="7" t="str">
        <f t="shared" si="25"/>
        <v>WF</v>
      </c>
      <c r="N237" s="7">
        <f t="shared" si="26"/>
      </c>
      <c r="O237" s="7" t="str">
        <f t="shared" si="27"/>
        <v>W</v>
      </c>
      <c r="P237" s="7">
        <f t="shared" si="28"/>
      </c>
      <c r="Q237" s="7">
        <f t="shared" si="29"/>
      </c>
      <c r="R237" s="7">
        <f t="shared" si="30"/>
      </c>
      <c r="S237" s="7">
        <f t="shared" si="31"/>
      </c>
      <c r="U237" s="6"/>
    </row>
    <row r="238" spans="1:21" ht="12.75">
      <c r="A238" s="7">
        <v>29</v>
      </c>
      <c r="B238" s="7" t="s">
        <v>13</v>
      </c>
      <c r="C238" s="16" t="s">
        <v>289</v>
      </c>
      <c r="D238" s="16" t="s">
        <v>290</v>
      </c>
      <c r="E238" s="9">
        <v>0.2951388888888889</v>
      </c>
      <c r="J238" s="32">
        <v>41125.81471064815</v>
      </c>
      <c r="K238" s="8">
        <v>41125.51957175926</v>
      </c>
      <c r="L238" s="7">
        <f t="shared" si="24"/>
      </c>
      <c r="M238" s="7" t="str">
        <f t="shared" si="25"/>
        <v>WF</v>
      </c>
      <c r="N238" s="7">
        <f t="shared" si="26"/>
      </c>
      <c r="O238" s="7" t="str">
        <f t="shared" si="27"/>
        <v>W</v>
      </c>
      <c r="P238" s="7">
        <f t="shared" si="28"/>
      </c>
      <c r="Q238" s="7">
        <f t="shared" si="29"/>
      </c>
      <c r="R238" s="7">
        <f t="shared" si="30"/>
      </c>
      <c r="S238" s="7">
        <f t="shared" si="31"/>
      </c>
      <c r="U238" s="6"/>
    </row>
    <row r="239" spans="1:21" ht="12.75">
      <c r="A239" s="7">
        <v>30</v>
      </c>
      <c r="B239" s="7" t="s">
        <v>13</v>
      </c>
      <c r="C239" s="16" t="s">
        <v>282</v>
      </c>
      <c r="D239" s="16" t="s">
        <v>283</v>
      </c>
      <c r="E239" s="9">
        <v>0.2951388888888889</v>
      </c>
      <c r="J239" s="32">
        <v>41125.81494212963</v>
      </c>
      <c r="K239" s="8">
        <v>41125.51980324074</v>
      </c>
      <c r="L239" s="7">
        <f t="shared" si="24"/>
      </c>
      <c r="M239" s="7" t="str">
        <f t="shared" si="25"/>
        <v>WF</v>
      </c>
      <c r="N239" s="7">
        <f t="shared" si="26"/>
      </c>
      <c r="O239" s="7" t="str">
        <f t="shared" si="27"/>
        <v>W</v>
      </c>
      <c r="P239" s="7">
        <f t="shared" si="28"/>
      </c>
      <c r="Q239" s="7">
        <f t="shared" si="29"/>
      </c>
      <c r="R239" s="7">
        <f t="shared" si="30"/>
      </c>
      <c r="S239" s="7">
        <f t="shared" si="31"/>
      </c>
      <c r="U239" s="6"/>
    </row>
    <row r="240" spans="1:21" ht="12.75">
      <c r="A240" s="7">
        <v>31</v>
      </c>
      <c r="B240" s="7" t="s">
        <v>13</v>
      </c>
      <c r="C240" s="16" t="s">
        <v>72</v>
      </c>
      <c r="D240" s="16" t="s">
        <v>283</v>
      </c>
      <c r="E240" s="9">
        <v>0.2951388888888889</v>
      </c>
      <c r="J240" s="32">
        <v>41125.815034722225</v>
      </c>
      <c r="K240" s="8">
        <v>41125.519895833335</v>
      </c>
      <c r="L240" s="7">
        <f t="shared" si="24"/>
      </c>
      <c r="M240" s="7" t="str">
        <f t="shared" si="25"/>
        <v>WF</v>
      </c>
      <c r="N240" s="7">
        <f t="shared" si="26"/>
      </c>
      <c r="O240" s="7" t="str">
        <f t="shared" si="27"/>
        <v>W</v>
      </c>
      <c r="P240" s="7">
        <f t="shared" si="28"/>
      </c>
      <c r="Q240" s="7">
        <f t="shared" si="29"/>
      </c>
      <c r="R240" s="7">
        <f t="shared" si="30"/>
      </c>
      <c r="S240" s="7">
        <f t="shared" si="31"/>
      </c>
      <c r="U240" s="6"/>
    </row>
    <row r="241" spans="1:21" ht="12.75">
      <c r="A241" s="26">
        <v>309</v>
      </c>
      <c r="B241" s="7" t="s">
        <v>13</v>
      </c>
      <c r="C241" s="30" t="s">
        <v>68</v>
      </c>
      <c r="D241" s="30" t="s">
        <v>720</v>
      </c>
      <c r="E241" s="9">
        <v>0.34027777777777773</v>
      </c>
      <c r="F241" s="16"/>
      <c r="G241" s="16"/>
      <c r="J241" s="32">
        <v>41125.86592592593</v>
      </c>
      <c r="K241" s="8">
        <v>41125.52564814815</v>
      </c>
      <c r="L241" s="7">
        <f aca="true" t="shared" si="32" ref="L241:L304">IF(($B241="Walker")*(K241="Retired"),"WR","")</f>
      </c>
      <c r="M241" s="7" t="str">
        <f t="shared" si="25"/>
        <v>WF</v>
      </c>
      <c r="N241" s="7">
        <f t="shared" si="26"/>
      </c>
      <c r="O241" s="7" t="str">
        <f t="shared" si="27"/>
        <v>W</v>
      </c>
      <c r="P241" s="7">
        <f t="shared" si="28"/>
      </c>
      <c r="Q241" s="7">
        <f t="shared" si="29"/>
      </c>
      <c r="R241" s="7">
        <f t="shared" si="30"/>
      </c>
      <c r="S241" s="7">
        <f t="shared" si="31"/>
      </c>
      <c r="U241" s="6"/>
    </row>
    <row r="242" spans="1:21" ht="12.75">
      <c r="A242" s="26">
        <v>310</v>
      </c>
      <c r="B242" s="7" t="s">
        <v>13</v>
      </c>
      <c r="C242" s="30" t="s">
        <v>558</v>
      </c>
      <c r="D242" s="30" t="s">
        <v>721</v>
      </c>
      <c r="E242" s="9">
        <v>0.34027777777777773</v>
      </c>
      <c r="F242" s="16"/>
      <c r="G242" s="16"/>
      <c r="J242" s="32">
        <v>41125.866064814814</v>
      </c>
      <c r="K242" s="8">
        <v>41125.52578703704</v>
      </c>
      <c r="L242" s="7">
        <f t="shared" si="32"/>
      </c>
      <c r="M242" s="7" t="str">
        <f t="shared" si="25"/>
        <v>WF</v>
      </c>
      <c r="N242" s="7">
        <f t="shared" si="26"/>
      </c>
      <c r="O242" s="7" t="str">
        <f t="shared" si="27"/>
        <v>W</v>
      </c>
      <c r="P242" s="7">
        <f t="shared" si="28"/>
      </c>
      <c r="Q242" s="7">
        <f t="shared" si="29"/>
      </c>
      <c r="R242" s="7">
        <f t="shared" si="30"/>
      </c>
      <c r="S242" s="7">
        <f t="shared" si="31"/>
      </c>
      <c r="U242" s="6"/>
    </row>
    <row r="243" spans="1:21" ht="12.75">
      <c r="A243" s="7">
        <v>242</v>
      </c>
      <c r="B243" s="7" t="s">
        <v>13</v>
      </c>
      <c r="C243" s="30" t="s">
        <v>7</v>
      </c>
      <c r="D243" s="16" t="s">
        <v>501</v>
      </c>
      <c r="E243" s="9">
        <v>0.3138888888888889</v>
      </c>
      <c r="F243" s="16"/>
      <c r="G243" s="16"/>
      <c r="J243" s="32">
        <v>41125.83974537037</v>
      </c>
      <c r="K243" s="8">
        <v>41125.52585648148</v>
      </c>
      <c r="L243" s="7">
        <f t="shared" si="32"/>
      </c>
      <c r="M243" s="7" t="str">
        <f t="shared" si="25"/>
        <v>WF</v>
      </c>
      <c r="N243" s="7">
        <f t="shared" si="26"/>
      </c>
      <c r="O243" s="7" t="str">
        <f t="shared" si="27"/>
        <v>W</v>
      </c>
      <c r="P243" s="7">
        <f t="shared" si="28"/>
      </c>
      <c r="Q243" s="7">
        <f t="shared" si="29"/>
      </c>
      <c r="R243" s="7">
        <f t="shared" si="30"/>
      </c>
      <c r="S243" s="7">
        <f t="shared" si="31"/>
      </c>
      <c r="U243" s="6"/>
    </row>
    <row r="244" spans="1:21" ht="12.75">
      <c r="A244" s="7">
        <v>237</v>
      </c>
      <c r="B244" s="7" t="s">
        <v>13</v>
      </c>
      <c r="C244" s="30" t="s">
        <v>302</v>
      </c>
      <c r="D244" s="16" t="s">
        <v>678</v>
      </c>
      <c r="E244" s="9">
        <v>0.3111111111111111</v>
      </c>
      <c r="F244" s="16"/>
      <c r="G244" s="16"/>
      <c r="J244" s="32">
        <v>41125.839641203704</v>
      </c>
      <c r="K244" s="8">
        <v>41125.52853009259</v>
      </c>
      <c r="L244" s="7">
        <f t="shared" si="32"/>
      </c>
      <c r="M244" s="7" t="str">
        <f t="shared" si="25"/>
        <v>WF</v>
      </c>
      <c r="N244" s="7">
        <f t="shared" si="26"/>
      </c>
      <c r="O244" s="7" t="str">
        <f t="shared" si="27"/>
        <v>W</v>
      </c>
      <c r="P244" s="7">
        <f t="shared" si="28"/>
      </c>
      <c r="Q244" s="7">
        <f t="shared" si="29"/>
      </c>
      <c r="R244" s="7">
        <f t="shared" si="30"/>
      </c>
      <c r="S244" s="7">
        <f t="shared" si="31"/>
      </c>
      <c r="U244" s="6"/>
    </row>
    <row r="245" spans="1:21" ht="12.75">
      <c r="A245" s="7">
        <v>238</v>
      </c>
      <c r="B245" s="7" t="s">
        <v>13</v>
      </c>
      <c r="C245" s="30" t="s">
        <v>38</v>
      </c>
      <c r="D245" s="16" t="s">
        <v>679</v>
      </c>
      <c r="E245" s="9">
        <v>0.3111111111111111</v>
      </c>
      <c r="F245" s="16"/>
      <c r="G245" s="16"/>
      <c r="J245" s="32">
        <v>41125.8396875</v>
      </c>
      <c r="K245" s="8">
        <v>41125.52857638889</v>
      </c>
      <c r="L245" s="7">
        <f t="shared" si="32"/>
      </c>
      <c r="M245" s="7" t="str">
        <f t="shared" si="25"/>
        <v>WF</v>
      </c>
      <c r="N245" s="7">
        <f t="shared" si="26"/>
      </c>
      <c r="O245" s="7" t="str">
        <f t="shared" si="27"/>
        <v>W</v>
      </c>
      <c r="P245" s="7">
        <f t="shared" si="28"/>
      </c>
      <c r="Q245" s="7">
        <f t="shared" si="29"/>
      </c>
      <c r="R245" s="7">
        <f t="shared" si="30"/>
      </c>
      <c r="S245" s="7">
        <f t="shared" si="31"/>
      </c>
      <c r="U245" s="6"/>
    </row>
    <row r="246" spans="1:21" ht="12.75">
      <c r="A246" s="7">
        <v>130</v>
      </c>
      <c r="B246" s="7" t="s">
        <v>13</v>
      </c>
      <c r="C246" s="30" t="s">
        <v>313</v>
      </c>
      <c r="D246" s="16" t="s">
        <v>25</v>
      </c>
      <c r="E246" s="9">
        <v>0.3013888888888889</v>
      </c>
      <c r="J246" s="32">
        <v>41125.83761574074</v>
      </c>
      <c r="K246" s="8">
        <v>41125.53622685185</v>
      </c>
      <c r="L246" s="7">
        <f t="shared" si="32"/>
      </c>
      <c r="M246" s="7" t="str">
        <f t="shared" si="25"/>
        <v>WF</v>
      </c>
      <c r="N246" s="7">
        <f t="shared" si="26"/>
      </c>
      <c r="O246" s="7" t="str">
        <f t="shared" si="27"/>
        <v>W</v>
      </c>
      <c r="P246" s="7">
        <f t="shared" si="28"/>
      </c>
      <c r="Q246" s="7">
        <f t="shared" si="29"/>
      </c>
      <c r="R246" s="7">
        <f t="shared" si="30"/>
      </c>
      <c r="S246" s="7">
        <f t="shared" si="31"/>
      </c>
      <c r="U246" s="6"/>
    </row>
    <row r="247" spans="1:21" ht="12.75">
      <c r="A247" s="7">
        <v>56</v>
      </c>
      <c r="B247" s="7" t="s">
        <v>13</v>
      </c>
      <c r="C247" s="16" t="s">
        <v>558</v>
      </c>
      <c r="D247" s="16" t="s">
        <v>497</v>
      </c>
      <c r="E247" s="9">
        <v>0.3076388888888889</v>
      </c>
      <c r="J247" s="32">
        <v>41125.851805555554</v>
      </c>
      <c r="K247" s="8">
        <v>41125.54416666667</v>
      </c>
      <c r="L247" s="7">
        <f t="shared" si="32"/>
      </c>
      <c r="M247" s="7" t="str">
        <f t="shared" si="25"/>
        <v>WF</v>
      </c>
      <c r="N247" s="7">
        <f t="shared" si="26"/>
      </c>
      <c r="O247" s="7" t="str">
        <f t="shared" si="27"/>
        <v>W</v>
      </c>
      <c r="P247" s="7">
        <f t="shared" si="28"/>
      </c>
      <c r="Q247" s="7">
        <f t="shared" si="29"/>
      </c>
      <c r="R247" s="7">
        <f t="shared" si="30"/>
      </c>
      <c r="S247" s="7">
        <f t="shared" si="31"/>
      </c>
      <c r="U247" s="6"/>
    </row>
    <row r="248" spans="1:21" ht="12.75">
      <c r="A248" s="7">
        <v>43</v>
      </c>
      <c r="B248" s="7" t="s">
        <v>13</v>
      </c>
      <c r="C248" s="16" t="s">
        <v>548</v>
      </c>
      <c r="D248" s="16" t="s">
        <v>549</v>
      </c>
      <c r="E248" s="9">
        <v>0.2888888888888889</v>
      </c>
      <c r="F248" s="31"/>
      <c r="J248" s="32">
        <v>41125.83498842592</v>
      </c>
      <c r="K248" s="8">
        <v>41125.54609953704</v>
      </c>
      <c r="L248" s="7">
        <f t="shared" si="32"/>
      </c>
      <c r="M248" s="7" t="str">
        <f t="shared" si="25"/>
        <v>WF</v>
      </c>
      <c r="N248" s="7">
        <f t="shared" si="26"/>
      </c>
      <c r="O248" s="7" t="str">
        <f t="shared" si="27"/>
        <v>W</v>
      </c>
      <c r="P248" s="7">
        <f t="shared" si="28"/>
      </c>
      <c r="Q248" s="7">
        <f t="shared" si="29"/>
      </c>
      <c r="R248" s="7">
        <f t="shared" si="30"/>
      </c>
      <c r="S248" s="7">
        <f t="shared" si="31"/>
      </c>
      <c r="U248" s="6"/>
    </row>
    <row r="249" spans="1:21" ht="12.75">
      <c r="A249" s="7">
        <v>44</v>
      </c>
      <c r="B249" s="7" t="s">
        <v>13</v>
      </c>
      <c r="C249" s="16" t="s">
        <v>550</v>
      </c>
      <c r="D249" s="16" t="s">
        <v>549</v>
      </c>
      <c r="E249" s="9">
        <v>0.2888888888888889</v>
      </c>
      <c r="J249" s="32">
        <v>41125.8350462963</v>
      </c>
      <c r="K249" s="8">
        <v>41125.54615740741</v>
      </c>
      <c r="L249" s="7">
        <f t="shared" si="32"/>
      </c>
      <c r="M249" s="7" t="str">
        <f t="shared" si="25"/>
        <v>WF</v>
      </c>
      <c r="N249" s="7">
        <f t="shared" si="26"/>
      </c>
      <c r="O249" s="7" t="str">
        <f t="shared" si="27"/>
        <v>W</v>
      </c>
      <c r="P249" s="7">
        <f t="shared" si="28"/>
      </c>
      <c r="Q249" s="7">
        <f t="shared" si="29"/>
      </c>
      <c r="R249" s="7">
        <f t="shared" si="30"/>
      </c>
      <c r="S249" s="7">
        <f t="shared" si="31"/>
      </c>
      <c r="U249" s="6"/>
    </row>
    <row r="250" spans="1:21" ht="12.75">
      <c r="A250" s="7">
        <v>116</v>
      </c>
      <c r="B250" s="7" t="s">
        <v>13</v>
      </c>
      <c r="C250" s="30" t="s">
        <v>59</v>
      </c>
      <c r="D250" s="16" t="s">
        <v>275</v>
      </c>
      <c r="E250" s="9">
        <v>0.2972222222222222</v>
      </c>
      <c r="J250" s="32">
        <v>41125.85071759259</v>
      </c>
      <c r="K250" s="8">
        <v>41125.55349537037</v>
      </c>
      <c r="L250" s="7">
        <f t="shared" si="32"/>
      </c>
      <c r="M250" s="7" t="str">
        <f t="shared" si="25"/>
        <v>WF</v>
      </c>
      <c r="N250" s="7">
        <f t="shared" si="26"/>
      </c>
      <c r="O250" s="7" t="str">
        <f t="shared" si="27"/>
        <v>W</v>
      </c>
      <c r="P250" s="7">
        <f t="shared" si="28"/>
      </c>
      <c r="Q250" s="7">
        <f t="shared" si="29"/>
      </c>
      <c r="R250" s="7">
        <f t="shared" si="30"/>
      </c>
      <c r="S250" s="7">
        <f t="shared" si="31"/>
      </c>
      <c r="U250" s="6"/>
    </row>
    <row r="251" spans="1:21" ht="12.75">
      <c r="A251" s="7">
        <v>304</v>
      </c>
      <c r="B251" s="7" t="s">
        <v>13</v>
      </c>
      <c r="C251" s="30" t="s">
        <v>716</v>
      </c>
      <c r="D251" s="30" t="s">
        <v>717</v>
      </c>
      <c r="E251" s="9">
        <v>0.33749999999999997</v>
      </c>
      <c r="F251" s="16"/>
      <c r="G251" s="16"/>
      <c r="J251" s="32">
        <v>41125.89414351852</v>
      </c>
      <c r="K251" s="8">
        <v>41125.55664351852</v>
      </c>
      <c r="L251" s="7">
        <f t="shared" si="32"/>
      </c>
      <c r="M251" s="7" t="str">
        <f t="shared" si="25"/>
        <v>WF</v>
      </c>
      <c r="N251" s="7">
        <f t="shared" si="26"/>
      </c>
      <c r="O251" s="7" t="str">
        <f t="shared" si="27"/>
        <v>W</v>
      </c>
      <c r="P251" s="7">
        <f t="shared" si="28"/>
      </c>
      <c r="Q251" s="7">
        <f t="shared" si="29"/>
      </c>
      <c r="R251" s="7">
        <f t="shared" si="30"/>
      </c>
      <c r="S251" s="7">
        <f t="shared" si="31"/>
      </c>
      <c r="U251" s="6"/>
    </row>
    <row r="252" spans="1:21" ht="12.75">
      <c r="A252" s="7">
        <v>302</v>
      </c>
      <c r="B252" s="7" t="s">
        <v>13</v>
      </c>
      <c r="C252" s="30" t="s">
        <v>713</v>
      </c>
      <c r="D252" s="30" t="s">
        <v>405</v>
      </c>
      <c r="E252" s="9">
        <v>0.33749999999999997</v>
      </c>
      <c r="G252" s="16"/>
      <c r="J252" s="32">
        <v>41125.894212962965</v>
      </c>
      <c r="K252" s="8">
        <v>41125.55671296296</v>
      </c>
      <c r="L252" s="7">
        <f t="shared" si="32"/>
      </c>
      <c r="M252" s="7" t="str">
        <f t="shared" si="25"/>
        <v>WF</v>
      </c>
      <c r="N252" s="7">
        <f t="shared" si="26"/>
      </c>
      <c r="O252" s="7" t="str">
        <f t="shared" si="27"/>
        <v>W</v>
      </c>
      <c r="P252" s="7">
        <f t="shared" si="28"/>
      </c>
      <c r="Q252" s="7">
        <f t="shared" si="29"/>
      </c>
      <c r="R252" s="7">
        <f t="shared" si="30"/>
      </c>
      <c r="S252" s="7">
        <f t="shared" si="31"/>
      </c>
      <c r="U252" s="6"/>
    </row>
    <row r="253" spans="1:21" ht="12.75">
      <c r="A253" s="7">
        <v>180</v>
      </c>
      <c r="B253" s="7" t="s">
        <v>13</v>
      </c>
      <c r="C253" s="30" t="s">
        <v>385</v>
      </c>
      <c r="D253" s="16" t="s">
        <v>635</v>
      </c>
      <c r="E253" s="9">
        <v>0.3076388888888889</v>
      </c>
      <c r="J253" s="32">
        <v>41125.868101851855</v>
      </c>
      <c r="K253" s="8">
        <v>41125.56046296296</v>
      </c>
      <c r="L253" s="7">
        <f t="shared" si="32"/>
      </c>
      <c r="M253" s="7" t="str">
        <f t="shared" si="25"/>
        <v>WF</v>
      </c>
      <c r="N253" s="7">
        <f t="shared" si="26"/>
      </c>
      <c r="O253" s="7" t="str">
        <f t="shared" si="27"/>
        <v>W</v>
      </c>
      <c r="P253" s="7">
        <f t="shared" si="28"/>
      </c>
      <c r="Q253" s="7">
        <f t="shared" si="29"/>
      </c>
      <c r="R253" s="7">
        <f t="shared" si="30"/>
      </c>
      <c r="S253" s="7">
        <f t="shared" si="31"/>
      </c>
      <c r="U253" s="6"/>
    </row>
    <row r="254" spans="1:21" ht="12.75">
      <c r="A254" s="7">
        <v>148</v>
      </c>
      <c r="B254" s="7" t="s">
        <v>13</v>
      </c>
      <c r="C254" s="30" t="s">
        <v>326</v>
      </c>
      <c r="D254" s="16" t="s">
        <v>95</v>
      </c>
      <c r="E254" s="9">
        <v>0.3076388888888889</v>
      </c>
      <c r="J254" s="32">
        <v>41125.86850694445</v>
      </c>
      <c r="K254" s="8">
        <v>41125.56086805555</v>
      </c>
      <c r="L254" s="7">
        <f t="shared" si="32"/>
      </c>
      <c r="M254" s="7" t="str">
        <f t="shared" si="25"/>
        <v>WF</v>
      </c>
      <c r="N254" s="7">
        <f t="shared" si="26"/>
      </c>
      <c r="O254" s="7" t="str">
        <f t="shared" si="27"/>
        <v>W</v>
      </c>
      <c r="P254" s="7">
        <f t="shared" si="28"/>
      </c>
      <c r="Q254" s="7">
        <f t="shared" si="29"/>
      </c>
      <c r="R254" s="7">
        <f t="shared" si="30"/>
      </c>
      <c r="S254" s="7">
        <f t="shared" si="31"/>
      </c>
      <c r="U254" s="6"/>
    </row>
    <row r="255" spans="1:21" ht="12.75">
      <c r="A255" s="7">
        <v>149</v>
      </c>
      <c r="B255" s="7" t="s">
        <v>13</v>
      </c>
      <c r="C255" s="30" t="s">
        <v>7</v>
      </c>
      <c r="D255" s="16" t="s">
        <v>95</v>
      </c>
      <c r="E255" s="9">
        <v>0.3076388888888889</v>
      </c>
      <c r="J255" s="32">
        <v>41125.86855324074</v>
      </c>
      <c r="K255" s="8">
        <v>41125.56091435185</v>
      </c>
      <c r="L255" s="7">
        <f t="shared" si="32"/>
      </c>
      <c r="M255" s="7" t="str">
        <f t="shared" si="25"/>
        <v>WF</v>
      </c>
      <c r="N255" s="7">
        <f t="shared" si="26"/>
      </c>
      <c r="O255" s="7" t="str">
        <f t="shared" si="27"/>
        <v>W</v>
      </c>
      <c r="P255" s="7">
        <f t="shared" si="28"/>
      </c>
      <c r="Q255" s="7">
        <f t="shared" si="29"/>
      </c>
      <c r="R255" s="7">
        <f t="shared" si="30"/>
      </c>
      <c r="S255" s="7">
        <f t="shared" si="31"/>
      </c>
      <c r="U255" s="6"/>
    </row>
    <row r="256" spans="1:21" ht="12.75">
      <c r="A256" s="7">
        <v>153</v>
      </c>
      <c r="B256" s="7" t="s">
        <v>13</v>
      </c>
      <c r="C256" s="30" t="s">
        <v>622</v>
      </c>
      <c r="D256" s="16" t="s">
        <v>623</v>
      </c>
      <c r="E256" s="9">
        <v>0.3125</v>
      </c>
      <c r="J256" s="32">
        <v>41125.875601851854</v>
      </c>
      <c r="K256" s="8">
        <v>41125.563101851854</v>
      </c>
      <c r="L256" s="7">
        <f t="shared" si="32"/>
      </c>
      <c r="M256" s="7" t="str">
        <f t="shared" si="25"/>
        <v>WF</v>
      </c>
      <c r="N256" s="7">
        <f t="shared" si="26"/>
      </c>
      <c r="O256" s="7" t="str">
        <f t="shared" si="27"/>
        <v>W</v>
      </c>
      <c r="P256" s="7">
        <f t="shared" si="28"/>
      </c>
      <c r="Q256" s="7">
        <f t="shared" si="29"/>
      </c>
      <c r="R256" s="7">
        <f t="shared" si="30"/>
      </c>
      <c r="S256" s="7">
        <f t="shared" si="31"/>
      </c>
      <c r="U256" s="6"/>
    </row>
    <row r="257" spans="1:21" ht="12.75">
      <c r="A257" s="7">
        <v>168</v>
      </c>
      <c r="B257" s="7" t="s">
        <v>13</v>
      </c>
      <c r="C257" s="30" t="s">
        <v>629</v>
      </c>
      <c r="D257" s="16" t="s">
        <v>630</v>
      </c>
      <c r="E257" s="9">
        <v>0.3125</v>
      </c>
      <c r="J257" s="32">
        <v>41125.87585648148</v>
      </c>
      <c r="K257" s="8">
        <v>41125.56335648148</v>
      </c>
      <c r="L257" s="7">
        <f t="shared" si="32"/>
      </c>
      <c r="M257" s="7" t="str">
        <f t="shared" si="25"/>
        <v>WF</v>
      </c>
      <c r="N257" s="7">
        <f t="shared" si="26"/>
      </c>
      <c r="O257" s="7" t="str">
        <f t="shared" si="27"/>
        <v>W</v>
      </c>
      <c r="P257" s="7">
        <f t="shared" si="28"/>
      </c>
      <c r="Q257" s="7">
        <f t="shared" si="29"/>
      </c>
      <c r="R257" s="7">
        <f t="shared" si="30"/>
      </c>
      <c r="S257" s="7">
        <f t="shared" si="31"/>
      </c>
      <c r="U257" s="6"/>
    </row>
    <row r="258" spans="1:21" ht="12.75">
      <c r="A258" s="7">
        <v>301</v>
      </c>
      <c r="B258" s="7" t="s">
        <v>13</v>
      </c>
      <c r="C258" s="30" t="s">
        <v>150</v>
      </c>
      <c r="D258" s="30" t="s">
        <v>712</v>
      </c>
      <c r="E258" s="9">
        <v>0.3368055555555556</v>
      </c>
      <c r="G258" s="16"/>
      <c r="J258" s="32">
        <v>41125.904375</v>
      </c>
      <c r="K258" s="8">
        <v>41125.56756944444</v>
      </c>
      <c r="L258" s="7">
        <f t="shared" si="32"/>
      </c>
      <c r="M258" s="7" t="str">
        <f t="shared" si="25"/>
        <v>WF</v>
      </c>
      <c r="N258" s="7">
        <f t="shared" si="26"/>
      </c>
      <c r="O258" s="7" t="str">
        <f t="shared" si="27"/>
        <v>W</v>
      </c>
      <c r="P258" s="7">
        <f t="shared" si="28"/>
      </c>
      <c r="Q258" s="7">
        <f t="shared" si="29"/>
      </c>
      <c r="R258" s="7">
        <f t="shared" si="30"/>
      </c>
      <c r="S258" s="7">
        <f t="shared" si="31"/>
      </c>
      <c r="U258" s="6"/>
    </row>
    <row r="259" spans="1:21" ht="12.75">
      <c r="A259" s="7">
        <v>303</v>
      </c>
      <c r="B259" s="7" t="s">
        <v>13</v>
      </c>
      <c r="C259" s="30" t="s">
        <v>714</v>
      </c>
      <c r="D259" s="30" t="s">
        <v>715</v>
      </c>
      <c r="E259" s="9">
        <v>0.3368055555555556</v>
      </c>
      <c r="F259" s="16"/>
      <c r="G259" s="16"/>
      <c r="J259" s="32">
        <v>41125.90457175926</v>
      </c>
      <c r="K259" s="8">
        <v>41125.567766203705</v>
      </c>
      <c r="L259" s="7">
        <f t="shared" si="32"/>
      </c>
      <c r="M259" s="7" t="str">
        <f t="shared" si="25"/>
        <v>WF</v>
      </c>
      <c r="N259" s="7">
        <f t="shared" si="26"/>
      </c>
      <c r="O259" s="7" t="str">
        <f t="shared" si="27"/>
        <v>W</v>
      </c>
      <c r="P259" s="7">
        <f t="shared" si="28"/>
      </c>
      <c r="Q259" s="7">
        <f t="shared" si="29"/>
      </c>
      <c r="R259" s="7">
        <f t="shared" si="30"/>
      </c>
      <c r="S259" s="7">
        <f t="shared" si="31"/>
      </c>
      <c r="U259" s="6"/>
    </row>
    <row r="260" spans="1:21" ht="12.75">
      <c r="A260" s="26">
        <v>307</v>
      </c>
      <c r="B260" s="7" t="s">
        <v>13</v>
      </c>
      <c r="C260" s="30" t="s">
        <v>163</v>
      </c>
      <c r="D260" s="30" t="s">
        <v>718</v>
      </c>
      <c r="E260" s="9">
        <v>0.33958333333333335</v>
      </c>
      <c r="F260" s="16"/>
      <c r="G260" s="16"/>
      <c r="J260" s="32">
        <v>41125.911516203705</v>
      </c>
      <c r="K260" s="8">
        <v>41125.57193287037</v>
      </c>
      <c r="L260" s="7">
        <f t="shared" si="32"/>
      </c>
      <c r="M260" s="7" t="str">
        <f aca="true" t="shared" si="33" ref="M260:M323">IF(($B260="Walker")*(K260&lt;&gt;"Retired")*(K260&lt;&gt;""),"WF","")</f>
        <v>WF</v>
      </c>
      <c r="N260" s="7">
        <f aca="true" t="shared" si="34" ref="N260:N323">IF(($B260="Walker")*(K260&lt;&gt;"Retired")*(K260=""),"WO","")</f>
      </c>
      <c r="O260" s="7" t="str">
        <f aca="true" t="shared" si="35" ref="O260:O323">IF(($B260="Walker"),"W","")</f>
        <v>W</v>
      </c>
      <c r="P260" s="7">
        <f aca="true" t="shared" si="36" ref="P260:P323">IF(($B260="Runner")*(K260="Retired"),"RR","")</f>
      </c>
      <c r="Q260" s="7">
        <f aca="true" t="shared" si="37" ref="Q260:Q323">IF(($B260="Runner")*(K260&lt;&gt;"Retired")*(K260&lt;&gt;""),"RF","")</f>
      </c>
      <c r="R260" s="7">
        <f aca="true" t="shared" si="38" ref="R260:R323">IF(($B260="Runner")*(K260&lt;&gt;"Retired")*(K260=""),"RO","")</f>
      </c>
      <c r="S260" s="7">
        <f aca="true" t="shared" si="39" ref="S260:S323">IF(($B260="Runner"),"R","")</f>
      </c>
      <c r="U260" s="6"/>
    </row>
    <row r="261" spans="1:21" ht="12.75">
      <c r="A261" s="26">
        <v>308</v>
      </c>
      <c r="B261" s="7" t="s">
        <v>13</v>
      </c>
      <c r="C261" s="30" t="s">
        <v>163</v>
      </c>
      <c r="D261" s="30" t="s">
        <v>719</v>
      </c>
      <c r="E261" s="9">
        <v>0.33958333333333335</v>
      </c>
      <c r="F261" s="16"/>
      <c r="G261" s="16"/>
      <c r="J261" s="32">
        <v>41125.91159722222</v>
      </c>
      <c r="K261" s="8">
        <v>41125.57201388889</v>
      </c>
      <c r="L261" s="7">
        <f t="shared" si="32"/>
      </c>
      <c r="M261" s="7" t="str">
        <f t="shared" si="33"/>
        <v>WF</v>
      </c>
      <c r="N261" s="7">
        <f t="shared" si="34"/>
      </c>
      <c r="O261" s="7" t="str">
        <f t="shared" si="35"/>
        <v>W</v>
      </c>
      <c r="P261" s="7">
        <f t="shared" si="36"/>
      </c>
      <c r="Q261" s="7">
        <f t="shared" si="37"/>
      </c>
      <c r="R261" s="7">
        <f t="shared" si="38"/>
      </c>
      <c r="S261" s="7">
        <f t="shared" si="39"/>
      </c>
      <c r="U261" s="6"/>
    </row>
    <row r="262" spans="1:21" ht="12.75">
      <c r="A262" s="7">
        <v>66</v>
      </c>
      <c r="B262" s="7" t="s">
        <v>13</v>
      </c>
      <c r="C262" s="30" t="s">
        <v>12</v>
      </c>
      <c r="D262" s="16" t="s">
        <v>563</v>
      </c>
      <c r="E262" s="9">
        <v>0.2965277777777778</v>
      </c>
      <c r="J262" s="32">
        <v>41125.87248842593</v>
      </c>
      <c r="K262" s="8">
        <v>41125.57596064815</v>
      </c>
      <c r="L262" s="7">
        <f t="shared" si="32"/>
      </c>
      <c r="M262" s="7" t="str">
        <f t="shared" si="33"/>
        <v>WF</v>
      </c>
      <c r="N262" s="7">
        <f t="shared" si="34"/>
      </c>
      <c r="O262" s="7" t="str">
        <f t="shared" si="35"/>
        <v>W</v>
      </c>
      <c r="P262" s="7">
        <f t="shared" si="36"/>
      </c>
      <c r="Q262" s="7">
        <f t="shared" si="37"/>
      </c>
      <c r="R262" s="7">
        <f t="shared" si="38"/>
      </c>
      <c r="S262" s="7">
        <f t="shared" si="39"/>
      </c>
      <c r="U262" s="6"/>
    </row>
    <row r="263" spans="1:21" ht="12.75">
      <c r="A263" s="7">
        <v>65</v>
      </c>
      <c r="B263" s="7" t="s">
        <v>13</v>
      </c>
      <c r="C263" s="16" t="s">
        <v>561</v>
      </c>
      <c r="D263" s="16" t="s">
        <v>562</v>
      </c>
      <c r="E263" s="9">
        <v>0.2965277777777778</v>
      </c>
      <c r="J263" s="32">
        <v>41125.87259259259</v>
      </c>
      <c r="K263" s="8">
        <v>41125.57606481481</v>
      </c>
      <c r="L263" s="7">
        <f t="shared" si="32"/>
      </c>
      <c r="M263" s="7" t="str">
        <f t="shared" si="33"/>
        <v>WF</v>
      </c>
      <c r="N263" s="7">
        <f t="shared" si="34"/>
      </c>
      <c r="O263" s="7" t="str">
        <f t="shared" si="35"/>
        <v>W</v>
      </c>
      <c r="P263" s="7">
        <f t="shared" si="36"/>
      </c>
      <c r="Q263" s="7">
        <f t="shared" si="37"/>
      </c>
      <c r="R263" s="7">
        <f t="shared" si="38"/>
      </c>
      <c r="S263" s="7">
        <f t="shared" si="39"/>
      </c>
      <c r="U263" s="6"/>
    </row>
    <row r="264" spans="1:21" ht="12.75">
      <c r="A264" s="7">
        <v>169</v>
      </c>
      <c r="B264" s="7" t="s">
        <v>13</v>
      </c>
      <c r="C264" s="30" t="s">
        <v>631</v>
      </c>
      <c r="D264" s="16" t="s">
        <v>187</v>
      </c>
      <c r="E264" s="9">
        <v>0.3125</v>
      </c>
      <c r="J264" s="32">
        <v>41125.88966435185</v>
      </c>
      <c r="K264" s="8">
        <v>41125.57716435185</v>
      </c>
      <c r="L264" s="7">
        <f t="shared" si="32"/>
      </c>
      <c r="M264" s="7" t="str">
        <f t="shared" si="33"/>
        <v>WF</v>
      </c>
      <c r="N264" s="7">
        <f t="shared" si="34"/>
      </c>
      <c r="O264" s="7" t="str">
        <f t="shared" si="35"/>
        <v>W</v>
      </c>
      <c r="P264" s="7">
        <f t="shared" si="36"/>
      </c>
      <c r="Q264" s="7">
        <f t="shared" si="37"/>
      </c>
      <c r="R264" s="7">
        <f t="shared" si="38"/>
      </c>
      <c r="S264" s="7">
        <f t="shared" si="39"/>
      </c>
      <c r="U264" s="6"/>
    </row>
    <row r="265" spans="1:21" ht="12.75">
      <c r="A265" s="7">
        <v>197</v>
      </c>
      <c r="B265" s="7" t="s">
        <v>13</v>
      </c>
      <c r="C265" s="30" t="s">
        <v>12</v>
      </c>
      <c r="D265" s="16" t="s">
        <v>186</v>
      </c>
      <c r="E265" s="9">
        <v>0.32569444444444445</v>
      </c>
      <c r="J265" s="32">
        <v>41125.90709490741</v>
      </c>
      <c r="K265" s="8">
        <v>41125.581400462965</v>
      </c>
      <c r="L265" s="7">
        <f t="shared" si="32"/>
      </c>
      <c r="M265" s="7" t="str">
        <f t="shared" si="33"/>
        <v>WF</v>
      </c>
      <c r="N265" s="7">
        <f t="shared" si="34"/>
      </c>
      <c r="O265" s="7" t="str">
        <f t="shared" si="35"/>
        <v>W</v>
      </c>
      <c r="P265" s="7">
        <f t="shared" si="36"/>
      </c>
      <c r="Q265" s="7">
        <f t="shared" si="37"/>
      </c>
      <c r="R265" s="7">
        <f t="shared" si="38"/>
      </c>
      <c r="S265" s="7">
        <f t="shared" si="39"/>
      </c>
      <c r="U265" s="6"/>
    </row>
    <row r="266" spans="1:21" ht="12.75">
      <c r="A266" s="7">
        <v>198</v>
      </c>
      <c r="B266" s="7" t="s">
        <v>13</v>
      </c>
      <c r="C266" s="30" t="s">
        <v>66</v>
      </c>
      <c r="D266" s="16" t="s">
        <v>647</v>
      </c>
      <c r="E266" s="9">
        <v>0.32569444444444445</v>
      </c>
      <c r="J266" s="32">
        <v>41125.90715277778</v>
      </c>
      <c r="K266" s="8">
        <v>41125.581458333334</v>
      </c>
      <c r="L266" s="7">
        <f t="shared" si="32"/>
      </c>
      <c r="M266" s="7" t="str">
        <f t="shared" si="33"/>
        <v>WF</v>
      </c>
      <c r="N266" s="7">
        <f t="shared" si="34"/>
      </c>
      <c r="O266" s="7" t="str">
        <f t="shared" si="35"/>
        <v>W</v>
      </c>
      <c r="P266" s="7">
        <f t="shared" si="36"/>
      </c>
      <c r="Q266" s="7">
        <f t="shared" si="37"/>
      </c>
      <c r="R266" s="7">
        <f t="shared" si="38"/>
      </c>
      <c r="S266" s="7">
        <f t="shared" si="39"/>
      </c>
      <c r="U266" s="6"/>
    </row>
    <row r="267" spans="1:21" ht="12.75">
      <c r="A267" s="7">
        <v>14</v>
      </c>
      <c r="B267" s="7" t="s">
        <v>13</v>
      </c>
      <c r="C267" s="16" t="s">
        <v>150</v>
      </c>
      <c r="D267" s="16" t="s">
        <v>323</v>
      </c>
      <c r="E267" s="9">
        <v>0.2881944444444445</v>
      </c>
      <c r="J267" s="32">
        <v>41125.87299768518</v>
      </c>
      <c r="K267" s="8">
        <v>41125.58480324074</v>
      </c>
      <c r="L267" s="7">
        <f t="shared" si="32"/>
      </c>
      <c r="M267" s="7" t="str">
        <f t="shared" si="33"/>
        <v>WF</v>
      </c>
      <c r="N267" s="7">
        <f t="shared" si="34"/>
      </c>
      <c r="O267" s="7" t="str">
        <f t="shared" si="35"/>
        <v>W</v>
      </c>
      <c r="P267" s="7">
        <f t="shared" si="36"/>
      </c>
      <c r="Q267" s="7">
        <f t="shared" si="37"/>
      </c>
      <c r="R267" s="7">
        <f t="shared" si="38"/>
      </c>
      <c r="S267" s="7">
        <f t="shared" si="39"/>
      </c>
      <c r="U267" s="6"/>
    </row>
    <row r="268" spans="1:21" ht="12.75">
      <c r="A268" s="7">
        <v>15</v>
      </c>
      <c r="B268" s="7" t="s">
        <v>13</v>
      </c>
      <c r="C268" s="16" t="s">
        <v>531</v>
      </c>
      <c r="D268" s="16" t="s">
        <v>265</v>
      </c>
      <c r="E268" s="9">
        <v>0.2881944444444445</v>
      </c>
      <c r="J268" s="32">
        <v>41125.87304398148</v>
      </c>
      <c r="K268" s="8">
        <v>41125.58484953704</v>
      </c>
      <c r="L268" s="7">
        <f t="shared" si="32"/>
      </c>
      <c r="M268" s="7" t="str">
        <f t="shared" si="33"/>
        <v>WF</v>
      </c>
      <c r="N268" s="7">
        <f t="shared" si="34"/>
      </c>
      <c r="O268" s="7" t="str">
        <f t="shared" si="35"/>
        <v>W</v>
      </c>
      <c r="P268" s="7">
        <f t="shared" si="36"/>
      </c>
      <c r="Q268" s="7">
        <f t="shared" si="37"/>
      </c>
      <c r="R268" s="7">
        <f t="shared" si="38"/>
      </c>
      <c r="S268" s="7">
        <f t="shared" si="39"/>
      </c>
      <c r="U268" s="6"/>
    </row>
    <row r="269" spans="1:21" ht="12.75">
      <c r="A269" s="7">
        <v>124</v>
      </c>
      <c r="B269" s="7" t="s">
        <v>13</v>
      </c>
      <c r="C269" s="30" t="s">
        <v>592</v>
      </c>
      <c r="D269" s="16" t="s">
        <v>593</v>
      </c>
      <c r="E269" s="9">
        <v>0.3076388888888889</v>
      </c>
      <c r="J269" s="32">
        <v>41125.90321759259</v>
      </c>
      <c r="K269" s="8">
        <v>41125.5955787037</v>
      </c>
      <c r="L269" s="7">
        <f t="shared" si="32"/>
      </c>
      <c r="M269" s="7" t="str">
        <f t="shared" si="33"/>
        <v>WF</v>
      </c>
      <c r="N269" s="7">
        <f t="shared" si="34"/>
      </c>
      <c r="O269" s="7" t="str">
        <f t="shared" si="35"/>
        <v>W</v>
      </c>
      <c r="P269" s="7">
        <f t="shared" si="36"/>
      </c>
      <c r="Q269" s="7">
        <f t="shared" si="37"/>
      </c>
      <c r="R269" s="7">
        <f t="shared" si="38"/>
      </c>
      <c r="S269" s="7">
        <f t="shared" si="39"/>
      </c>
      <c r="U269" s="6"/>
    </row>
    <row r="270" spans="1:21" ht="12.75">
      <c r="A270" s="7">
        <v>129</v>
      </c>
      <c r="B270" s="7" t="s">
        <v>13</v>
      </c>
      <c r="C270" s="30" t="s">
        <v>597</v>
      </c>
      <c r="D270" s="16" t="s">
        <v>760</v>
      </c>
      <c r="E270" s="9">
        <v>0.3076388888888889</v>
      </c>
      <c r="J270" s="32">
        <v>41125.90326388889</v>
      </c>
      <c r="K270" s="8">
        <v>41125.595625</v>
      </c>
      <c r="L270" s="7">
        <f t="shared" si="32"/>
      </c>
      <c r="M270" s="7" t="str">
        <f t="shared" si="33"/>
        <v>WF</v>
      </c>
      <c r="N270" s="7">
        <f t="shared" si="34"/>
      </c>
      <c r="O270" s="7" t="str">
        <f t="shared" si="35"/>
        <v>W</v>
      </c>
      <c r="P270" s="7">
        <f t="shared" si="36"/>
      </c>
      <c r="Q270" s="7">
        <f t="shared" si="37"/>
      </c>
      <c r="R270" s="7">
        <f t="shared" si="38"/>
      </c>
      <c r="S270" s="7">
        <f t="shared" si="39"/>
      </c>
      <c r="U270" s="6"/>
    </row>
    <row r="271" spans="1:21" ht="12.75">
      <c r="A271" s="7">
        <v>128</v>
      </c>
      <c r="B271" s="7" t="s">
        <v>13</v>
      </c>
      <c r="C271" s="30" t="s">
        <v>76</v>
      </c>
      <c r="D271" s="16" t="s">
        <v>760</v>
      </c>
      <c r="E271" s="9">
        <v>0.3076388888888889</v>
      </c>
      <c r="J271" s="32">
        <v>41125.90331018518</v>
      </c>
      <c r="K271" s="8">
        <v>41125.595671296294</v>
      </c>
      <c r="L271" s="7">
        <f t="shared" si="32"/>
      </c>
      <c r="M271" s="7" t="str">
        <f t="shared" si="33"/>
        <v>WF</v>
      </c>
      <c r="N271" s="7">
        <f t="shared" si="34"/>
      </c>
      <c r="O271" s="7" t="str">
        <f t="shared" si="35"/>
        <v>W</v>
      </c>
      <c r="P271" s="7">
        <f t="shared" si="36"/>
      </c>
      <c r="Q271" s="7">
        <f t="shared" si="37"/>
      </c>
      <c r="R271" s="7">
        <f t="shared" si="38"/>
      </c>
      <c r="S271" s="7">
        <f t="shared" si="39"/>
      </c>
      <c r="U271" s="6"/>
    </row>
    <row r="272" spans="1:21" ht="12.75">
      <c r="A272" s="7">
        <v>91</v>
      </c>
      <c r="B272" s="7" t="s">
        <v>13</v>
      </c>
      <c r="C272" s="30" t="s">
        <v>572</v>
      </c>
      <c r="D272" s="16" t="s">
        <v>573</v>
      </c>
      <c r="E272" s="9">
        <v>0.3076388888888889</v>
      </c>
      <c r="J272" s="32">
        <v>41125.903703703705</v>
      </c>
      <c r="K272" s="8">
        <v>41125.59606481482</v>
      </c>
      <c r="L272" s="7">
        <f t="shared" si="32"/>
      </c>
      <c r="M272" s="7" t="str">
        <f t="shared" si="33"/>
        <v>WF</v>
      </c>
      <c r="N272" s="7">
        <f t="shared" si="34"/>
      </c>
      <c r="O272" s="7" t="str">
        <f t="shared" si="35"/>
        <v>W</v>
      </c>
      <c r="P272" s="7">
        <f t="shared" si="36"/>
      </c>
      <c r="Q272" s="7">
        <f t="shared" si="37"/>
      </c>
      <c r="R272" s="7">
        <f t="shared" si="38"/>
      </c>
      <c r="S272" s="7">
        <f t="shared" si="39"/>
      </c>
      <c r="U272" s="6"/>
    </row>
    <row r="273" spans="1:21" ht="12.75">
      <c r="A273" s="7">
        <v>123</v>
      </c>
      <c r="B273" s="7" t="s">
        <v>13</v>
      </c>
      <c r="C273" s="30" t="s">
        <v>591</v>
      </c>
      <c r="D273" s="16" t="s">
        <v>552</v>
      </c>
      <c r="E273" s="9">
        <v>0.3076388888888889</v>
      </c>
      <c r="J273" s="32">
        <v>41125.90430555555</v>
      </c>
      <c r="K273" s="8">
        <v>41125.596666666665</v>
      </c>
      <c r="L273" s="7">
        <f t="shared" si="32"/>
      </c>
      <c r="M273" s="7" t="str">
        <f t="shared" si="33"/>
        <v>WF</v>
      </c>
      <c r="N273" s="7">
        <f t="shared" si="34"/>
      </c>
      <c r="O273" s="7" t="str">
        <f t="shared" si="35"/>
        <v>W</v>
      </c>
      <c r="P273" s="7">
        <f t="shared" si="36"/>
      </c>
      <c r="Q273" s="7">
        <f t="shared" si="37"/>
      </c>
      <c r="R273" s="7">
        <f t="shared" si="38"/>
      </c>
      <c r="S273" s="7">
        <f t="shared" si="39"/>
      </c>
      <c r="U273" s="6"/>
    </row>
    <row r="274" spans="1:21" ht="12.75">
      <c r="A274" s="7">
        <v>218</v>
      </c>
      <c r="B274" s="7" t="s">
        <v>13</v>
      </c>
      <c r="C274" s="30" t="s">
        <v>160</v>
      </c>
      <c r="D274" s="16" t="s">
        <v>565</v>
      </c>
      <c r="E274" s="9">
        <v>0.31736111111111115</v>
      </c>
      <c r="J274" s="32">
        <v>41125.924166666664</v>
      </c>
      <c r="K274" s="8">
        <v>41125.60680555556</v>
      </c>
      <c r="L274" s="7">
        <f t="shared" si="32"/>
      </c>
      <c r="M274" s="7" t="str">
        <f t="shared" si="33"/>
        <v>WF</v>
      </c>
      <c r="N274" s="7">
        <f t="shared" si="34"/>
      </c>
      <c r="O274" s="7" t="str">
        <f t="shared" si="35"/>
        <v>W</v>
      </c>
      <c r="P274" s="7">
        <f t="shared" si="36"/>
      </c>
      <c r="Q274" s="7">
        <f t="shared" si="37"/>
      </c>
      <c r="R274" s="7">
        <f t="shared" si="38"/>
      </c>
      <c r="S274" s="7">
        <f t="shared" si="39"/>
      </c>
      <c r="U274" s="6"/>
    </row>
    <row r="275" spans="1:21" ht="12.75">
      <c r="A275" s="7">
        <v>219</v>
      </c>
      <c r="B275" s="7" t="s">
        <v>13</v>
      </c>
      <c r="C275" s="30" t="s">
        <v>168</v>
      </c>
      <c r="D275" s="16" t="s">
        <v>664</v>
      </c>
      <c r="E275" s="9">
        <v>0.31736111111111115</v>
      </c>
      <c r="J275" s="32">
        <v>41125.92422453704</v>
      </c>
      <c r="K275" s="8">
        <v>41125.60686342593</v>
      </c>
      <c r="L275" s="7">
        <f t="shared" si="32"/>
      </c>
      <c r="M275" s="7" t="str">
        <f t="shared" si="33"/>
        <v>WF</v>
      </c>
      <c r="N275" s="7">
        <f t="shared" si="34"/>
      </c>
      <c r="O275" s="7" t="str">
        <f t="shared" si="35"/>
        <v>W</v>
      </c>
      <c r="P275" s="7">
        <f t="shared" si="36"/>
      </c>
      <c r="Q275" s="7">
        <f t="shared" si="37"/>
      </c>
      <c r="R275" s="7">
        <f t="shared" si="38"/>
      </c>
      <c r="S275" s="7">
        <f t="shared" si="39"/>
      </c>
      <c r="U275" s="6"/>
    </row>
    <row r="276" spans="1:21" ht="12.75">
      <c r="A276" s="7">
        <v>12</v>
      </c>
      <c r="B276" s="7" t="s">
        <v>13</v>
      </c>
      <c r="C276" s="16" t="s">
        <v>62</v>
      </c>
      <c r="D276" s="16" t="s">
        <v>528</v>
      </c>
      <c r="E276" s="9">
        <v>0.3055555555555555</v>
      </c>
      <c r="J276" s="32">
        <v>41125.92135416667</v>
      </c>
      <c r="K276" s="8">
        <v>41125.615798611114</v>
      </c>
      <c r="L276" s="7">
        <f t="shared" si="32"/>
      </c>
      <c r="M276" s="7" t="str">
        <f t="shared" si="33"/>
        <v>WF</v>
      </c>
      <c r="N276" s="7">
        <f t="shared" si="34"/>
      </c>
      <c r="O276" s="7" t="str">
        <f t="shared" si="35"/>
        <v>W</v>
      </c>
      <c r="P276" s="7">
        <f t="shared" si="36"/>
      </c>
      <c r="Q276" s="7">
        <f t="shared" si="37"/>
      </c>
      <c r="R276" s="7">
        <f t="shared" si="38"/>
      </c>
      <c r="S276" s="7">
        <f t="shared" si="39"/>
      </c>
      <c r="U276" s="6"/>
    </row>
    <row r="277" spans="1:21" ht="12.75">
      <c r="A277" s="7">
        <v>111</v>
      </c>
      <c r="B277" s="7" t="s">
        <v>13</v>
      </c>
      <c r="C277" s="30" t="s">
        <v>89</v>
      </c>
      <c r="D277" s="16" t="s">
        <v>587</v>
      </c>
      <c r="E277" s="9">
        <v>0.3055555555555555</v>
      </c>
      <c r="J277" s="32">
        <v>41125.92487268519</v>
      </c>
      <c r="K277" s="8">
        <v>41125.61931712963</v>
      </c>
      <c r="L277" s="7">
        <f t="shared" si="32"/>
      </c>
      <c r="M277" s="7" t="str">
        <f t="shared" si="33"/>
        <v>WF</v>
      </c>
      <c r="N277" s="7">
        <f t="shared" si="34"/>
      </c>
      <c r="O277" s="7" t="str">
        <f t="shared" si="35"/>
        <v>W</v>
      </c>
      <c r="P277" s="7">
        <f t="shared" si="36"/>
      </c>
      <c r="Q277" s="7">
        <f t="shared" si="37"/>
      </c>
      <c r="R277" s="7">
        <f t="shared" si="38"/>
      </c>
      <c r="S277" s="7">
        <f t="shared" si="39"/>
      </c>
      <c r="U277" s="6"/>
    </row>
    <row r="278" spans="1:21" ht="12.75">
      <c r="A278" s="7">
        <v>261</v>
      </c>
      <c r="B278" s="7" t="s">
        <v>13</v>
      </c>
      <c r="C278" s="30" t="s">
        <v>162</v>
      </c>
      <c r="D278" s="16" t="s">
        <v>43</v>
      </c>
      <c r="E278" s="9">
        <v>0.3145833333333333</v>
      </c>
      <c r="F278" s="16"/>
      <c r="G278" s="16"/>
      <c r="J278" s="32">
        <v>41125.938784722224</v>
      </c>
      <c r="K278" s="8">
        <v>41125.62420138889</v>
      </c>
      <c r="L278" s="7">
        <f t="shared" si="32"/>
      </c>
      <c r="M278" s="7" t="str">
        <f t="shared" si="33"/>
        <v>WF</v>
      </c>
      <c r="N278" s="7">
        <f t="shared" si="34"/>
      </c>
      <c r="O278" s="7" t="str">
        <f t="shared" si="35"/>
        <v>W</v>
      </c>
      <c r="P278" s="7">
        <f t="shared" si="36"/>
      </c>
      <c r="Q278" s="7">
        <f t="shared" si="37"/>
      </c>
      <c r="R278" s="7">
        <f t="shared" si="38"/>
      </c>
      <c r="S278" s="7">
        <f t="shared" si="39"/>
      </c>
      <c r="U278" s="6"/>
    </row>
    <row r="279" spans="1:21" ht="12.75">
      <c r="A279" s="7">
        <v>184</v>
      </c>
      <c r="B279" s="7" t="s">
        <v>13</v>
      </c>
      <c r="C279" s="30" t="s">
        <v>48</v>
      </c>
      <c r="D279" s="16" t="s">
        <v>489</v>
      </c>
      <c r="E279" s="9">
        <v>0.30833333333333335</v>
      </c>
      <c r="J279" s="32">
        <v>41125.9422337963</v>
      </c>
      <c r="K279" s="8">
        <v>41125.63390046296</v>
      </c>
      <c r="L279" s="7">
        <f t="shared" si="32"/>
      </c>
      <c r="M279" s="7" t="str">
        <f t="shared" si="33"/>
        <v>WF</v>
      </c>
      <c r="N279" s="7">
        <f t="shared" si="34"/>
      </c>
      <c r="O279" s="7" t="str">
        <f t="shared" si="35"/>
        <v>W</v>
      </c>
      <c r="P279" s="7">
        <f t="shared" si="36"/>
      </c>
      <c r="Q279" s="7">
        <f t="shared" si="37"/>
      </c>
      <c r="R279" s="7">
        <f t="shared" si="38"/>
      </c>
      <c r="S279" s="7">
        <f t="shared" si="39"/>
      </c>
      <c r="U279" s="6"/>
    </row>
    <row r="280" spans="1:21" ht="12.75">
      <c r="A280" s="7">
        <v>47</v>
      </c>
      <c r="B280" s="7" t="s">
        <v>13</v>
      </c>
      <c r="C280" s="16" t="s">
        <v>46</v>
      </c>
      <c r="D280" s="16" t="s">
        <v>553</v>
      </c>
      <c r="E280" s="9">
        <v>0.29097222222222224</v>
      </c>
      <c r="J280" s="32">
        <v>41125.93892361111</v>
      </c>
      <c r="K280" s="8">
        <v>41125.64795138889</v>
      </c>
      <c r="L280" s="7">
        <f t="shared" si="32"/>
      </c>
      <c r="M280" s="7" t="str">
        <f t="shared" si="33"/>
        <v>WF</v>
      </c>
      <c r="N280" s="7">
        <f t="shared" si="34"/>
      </c>
      <c r="O280" s="7" t="str">
        <f t="shared" si="35"/>
        <v>W</v>
      </c>
      <c r="P280" s="7">
        <f t="shared" si="36"/>
      </c>
      <c r="Q280" s="7">
        <f t="shared" si="37"/>
      </c>
      <c r="R280" s="7">
        <f t="shared" si="38"/>
      </c>
      <c r="S280" s="7">
        <f t="shared" si="39"/>
      </c>
      <c r="U280" s="6"/>
    </row>
    <row r="281" spans="1:21" ht="12.75">
      <c r="A281" s="7">
        <v>46</v>
      </c>
      <c r="B281" s="7" t="s">
        <v>13</v>
      </c>
      <c r="C281" s="16" t="s">
        <v>551</v>
      </c>
      <c r="D281" s="16" t="s">
        <v>552</v>
      </c>
      <c r="E281" s="9">
        <v>0.29097222222222224</v>
      </c>
      <c r="F281" s="31"/>
      <c r="J281" s="32">
        <v>41125.93898148148</v>
      </c>
      <c r="K281" s="8">
        <v>41125.64800925926</v>
      </c>
      <c r="L281" s="7">
        <f t="shared" si="32"/>
      </c>
      <c r="M281" s="7" t="str">
        <f t="shared" si="33"/>
        <v>WF</v>
      </c>
      <c r="N281" s="7">
        <f t="shared" si="34"/>
      </c>
      <c r="O281" s="7" t="str">
        <f t="shared" si="35"/>
        <v>W</v>
      </c>
      <c r="P281" s="7">
        <f t="shared" si="36"/>
      </c>
      <c r="Q281" s="7">
        <f t="shared" si="37"/>
      </c>
      <c r="R281" s="7">
        <f t="shared" si="38"/>
      </c>
      <c r="S281" s="7">
        <f t="shared" si="39"/>
      </c>
      <c r="U281" s="6"/>
    </row>
    <row r="282" spans="1:21" ht="12.75">
      <c r="A282" s="7">
        <v>21</v>
      </c>
      <c r="B282" s="7" t="s">
        <v>13</v>
      </c>
      <c r="C282" s="16" t="s">
        <v>284</v>
      </c>
      <c r="D282" s="16" t="s">
        <v>268</v>
      </c>
      <c r="E282" s="9">
        <v>0.30833333333333335</v>
      </c>
      <c r="J282" s="32">
        <v>41125.963958333334</v>
      </c>
      <c r="K282" s="8">
        <v>41125.655625</v>
      </c>
      <c r="L282" s="7">
        <f t="shared" si="32"/>
      </c>
      <c r="M282" s="7" t="str">
        <f t="shared" si="33"/>
        <v>WF</v>
      </c>
      <c r="N282" s="7">
        <f t="shared" si="34"/>
      </c>
      <c r="O282" s="7" t="str">
        <f t="shared" si="35"/>
        <v>W</v>
      </c>
      <c r="P282" s="7">
        <f t="shared" si="36"/>
      </c>
      <c r="Q282" s="7">
        <f t="shared" si="37"/>
      </c>
      <c r="R282" s="7">
        <f t="shared" si="38"/>
      </c>
      <c r="S282" s="7">
        <f t="shared" si="39"/>
      </c>
      <c r="U282" s="6"/>
    </row>
    <row r="283" spans="1:21" ht="12.75">
      <c r="A283" s="7">
        <v>134</v>
      </c>
      <c r="B283" s="7" t="s">
        <v>13</v>
      </c>
      <c r="C283" s="30" t="s">
        <v>600</v>
      </c>
      <c r="D283" s="16" t="s">
        <v>601</v>
      </c>
      <c r="E283" s="9">
        <v>0.3055555555555555</v>
      </c>
      <c r="J283" s="32">
        <v>41125.96362268519</v>
      </c>
      <c r="K283" s="8">
        <v>41125.65806712963</v>
      </c>
      <c r="L283" s="7">
        <f t="shared" si="32"/>
      </c>
      <c r="M283" s="7" t="str">
        <f t="shared" si="33"/>
        <v>WF</v>
      </c>
      <c r="N283" s="7">
        <f t="shared" si="34"/>
      </c>
      <c r="O283" s="7" t="str">
        <f t="shared" si="35"/>
        <v>W</v>
      </c>
      <c r="P283" s="7">
        <f t="shared" si="36"/>
      </c>
      <c r="Q283" s="7">
        <f t="shared" si="37"/>
      </c>
      <c r="R283" s="7">
        <f t="shared" si="38"/>
      </c>
      <c r="S283" s="7">
        <f t="shared" si="39"/>
      </c>
      <c r="U283" s="6"/>
    </row>
    <row r="284" spans="1:21" ht="12.75">
      <c r="A284" s="7">
        <v>135</v>
      </c>
      <c r="B284" s="7" t="s">
        <v>13</v>
      </c>
      <c r="C284" s="30" t="s">
        <v>602</v>
      </c>
      <c r="D284" s="16" t="s">
        <v>565</v>
      </c>
      <c r="E284" s="9">
        <v>0.3055555555555555</v>
      </c>
      <c r="J284" s="32">
        <v>41125.96372685185</v>
      </c>
      <c r="K284" s="8">
        <v>41125.658171296294</v>
      </c>
      <c r="L284" s="7">
        <f t="shared" si="32"/>
      </c>
      <c r="M284" s="7" t="str">
        <f t="shared" si="33"/>
        <v>WF</v>
      </c>
      <c r="N284" s="7">
        <f t="shared" si="34"/>
      </c>
      <c r="O284" s="7" t="str">
        <f t="shared" si="35"/>
        <v>W</v>
      </c>
      <c r="P284" s="7">
        <f t="shared" si="36"/>
      </c>
      <c r="Q284" s="7">
        <f t="shared" si="37"/>
      </c>
      <c r="R284" s="7">
        <f t="shared" si="38"/>
      </c>
      <c r="S284" s="7">
        <f t="shared" si="39"/>
      </c>
      <c r="U284" s="6"/>
    </row>
    <row r="285" spans="1:21" ht="12.75">
      <c r="A285" s="7">
        <v>144</v>
      </c>
      <c r="B285" s="7" t="s">
        <v>13</v>
      </c>
      <c r="C285" s="30" t="s">
        <v>614</v>
      </c>
      <c r="D285" s="16" t="s">
        <v>615</v>
      </c>
      <c r="E285" s="9">
        <v>0.3055555555555555</v>
      </c>
      <c r="J285" s="32">
        <v>41125.963796296295</v>
      </c>
      <c r="K285" s="8">
        <v>41125.65824074074</v>
      </c>
      <c r="L285" s="7">
        <f t="shared" si="32"/>
      </c>
      <c r="M285" s="7" t="str">
        <f t="shared" si="33"/>
        <v>WF</v>
      </c>
      <c r="N285" s="7">
        <f t="shared" si="34"/>
      </c>
      <c r="O285" s="7" t="str">
        <f t="shared" si="35"/>
        <v>W</v>
      </c>
      <c r="P285" s="7">
        <f t="shared" si="36"/>
      </c>
      <c r="Q285" s="7">
        <f t="shared" si="37"/>
      </c>
      <c r="R285" s="7">
        <f t="shared" si="38"/>
      </c>
      <c r="S285" s="7">
        <f t="shared" si="39"/>
      </c>
      <c r="U285" s="6"/>
    </row>
    <row r="286" spans="1:21" ht="12.75">
      <c r="A286" s="7">
        <v>138</v>
      </c>
      <c r="B286" s="7" t="s">
        <v>13</v>
      </c>
      <c r="C286" s="30" t="s">
        <v>62</v>
      </c>
      <c r="D286" s="16" t="s">
        <v>601</v>
      </c>
      <c r="E286" s="9">
        <v>0.3048611111111111</v>
      </c>
      <c r="J286" s="32">
        <v>41125.96387731482</v>
      </c>
      <c r="K286" s="8">
        <v>41125.6590162037</v>
      </c>
      <c r="L286" s="7">
        <f t="shared" si="32"/>
      </c>
      <c r="M286" s="7" t="str">
        <f t="shared" si="33"/>
        <v>WF</v>
      </c>
      <c r="N286" s="7">
        <f t="shared" si="34"/>
      </c>
      <c r="O286" s="7" t="str">
        <f t="shared" si="35"/>
        <v>W</v>
      </c>
      <c r="P286" s="7">
        <f t="shared" si="36"/>
      </c>
      <c r="Q286" s="7">
        <f t="shared" si="37"/>
      </c>
      <c r="R286" s="7">
        <f t="shared" si="38"/>
      </c>
      <c r="S286" s="7">
        <f t="shared" si="39"/>
      </c>
      <c r="U286" s="6"/>
    </row>
    <row r="287" spans="1:21" ht="12.75">
      <c r="A287" s="7">
        <v>13</v>
      </c>
      <c r="B287" s="7" t="s">
        <v>13</v>
      </c>
      <c r="C287" s="16" t="s">
        <v>529</v>
      </c>
      <c r="D287" s="16" t="s">
        <v>530</v>
      </c>
      <c r="E287" s="9">
        <v>0.2881944444444445</v>
      </c>
      <c r="J287" s="32">
        <v>41125.63391203704</v>
      </c>
      <c r="K287" s="8" t="s">
        <v>514</v>
      </c>
      <c r="L287" s="7" t="str">
        <f t="shared" si="32"/>
        <v>WR</v>
      </c>
      <c r="M287" s="7">
        <f t="shared" si="33"/>
      </c>
      <c r="N287" s="7">
        <f t="shared" si="34"/>
      </c>
      <c r="O287" s="7" t="str">
        <f t="shared" si="35"/>
        <v>W</v>
      </c>
      <c r="P287" s="7">
        <f t="shared" si="36"/>
      </c>
      <c r="Q287" s="7">
        <f t="shared" si="37"/>
      </c>
      <c r="R287" s="7">
        <f t="shared" si="38"/>
      </c>
      <c r="S287" s="7">
        <f t="shared" si="39"/>
      </c>
      <c r="U287" s="6"/>
    </row>
    <row r="288" spans="1:21" ht="12.75">
      <c r="A288" s="7">
        <v>24</v>
      </c>
      <c r="B288" s="7" t="s">
        <v>13</v>
      </c>
      <c r="C288" s="16" t="s">
        <v>72</v>
      </c>
      <c r="D288" s="16" t="s">
        <v>538</v>
      </c>
      <c r="E288" s="9">
        <v>0.3034722222222222</v>
      </c>
      <c r="J288" s="32">
        <v>41125.69446759259</v>
      </c>
      <c r="K288" s="8" t="s">
        <v>514</v>
      </c>
      <c r="L288" s="7" t="str">
        <f t="shared" si="32"/>
        <v>WR</v>
      </c>
      <c r="M288" s="7">
        <f t="shared" si="33"/>
      </c>
      <c r="N288" s="7">
        <f t="shared" si="34"/>
      </c>
      <c r="O288" s="7" t="str">
        <f t="shared" si="35"/>
        <v>W</v>
      </c>
      <c r="P288" s="7">
        <f t="shared" si="36"/>
      </c>
      <c r="Q288" s="7">
        <f t="shared" si="37"/>
      </c>
      <c r="R288" s="7">
        <f t="shared" si="38"/>
      </c>
      <c r="S288" s="7">
        <f t="shared" si="39"/>
      </c>
      <c r="U288" s="6"/>
    </row>
    <row r="289" spans="1:21" ht="12.75">
      <c r="A289" s="7">
        <v>32</v>
      </c>
      <c r="B289" s="7" t="s">
        <v>13</v>
      </c>
      <c r="C289" s="16" t="s">
        <v>541</v>
      </c>
      <c r="D289" s="16" t="s">
        <v>542</v>
      </c>
      <c r="E289" s="9">
        <v>0.2916666666666667</v>
      </c>
      <c r="J289" s="32">
        <v>41125.70479166666</v>
      </c>
      <c r="K289" s="8" t="s">
        <v>514</v>
      </c>
      <c r="L289" s="7" t="str">
        <f t="shared" si="32"/>
        <v>WR</v>
      </c>
      <c r="M289" s="7">
        <f t="shared" si="33"/>
      </c>
      <c r="N289" s="7">
        <f t="shared" si="34"/>
      </c>
      <c r="O289" s="7" t="str">
        <f t="shared" si="35"/>
        <v>W</v>
      </c>
      <c r="P289" s="7">
        <f t="shared" si="36"/>
      </c>
      <c r="Q289" s="7">
        <f t="shared" si="37"/>
      </c>
      <c r="R289" s="7">
        <f t="shared" si="38"/>
      </c>
      <c r="S289" s="7">
        <f t="shared" si="39"/>
      </c>
      <c r="U289" s="6"/>
    </row>
    <row r="290" spans="1:21" ht="12.75">
      <c r="A290" s="7">
        <v>34</v>
      </c>
      <c r="B290" s="7" t="s">
        <v>13</v>
      </c>
      <c r="C290" s="16" t="s">
        <v>117</v>
      </c>
      <c r="D290" s="16" t="s">
        <v>86</v>
      </c>
      <c r="E290" s="9">
        <v>0.2881944444444445</v>
      </c>
      <c r="F290" s="31"/>
      <c r="J290" s="32">
        <v>41125.56790509259</v>
      </c>
      <c r="K290" s="8" t="s">
        <v>514</v>
      </c>
      <c r="L290" s="7" t="str">
        <f t="shared" si="32"/>
        <v>WR</v>
      </c>
      <c r="M290" s="7">
        <f t="shared" si="33"/>
      </c>
      <c r="N290" s="7">
        <f t="shared" si="34"/>
      </c>
      <c r="O290" s="7" t="str">
        <f t="shared" si="35"/>
        <v>W</v>
      </c>
      <c r="P290" s="7">
        <f t="shared" si="36"/>
      </c>
      <c r="Q290" s="7">
        <f t="shared" si="37"/>
      </c>
      <c r="R290" s="7">
        <f t="shared" si="38"/>
      </c>
      <c r="S290" s="7">
        <f t="shared" si="39"/>
      </c>
      <c r="U290" s="6"/>
    </row>
    <row r="291" spans="1:21" ht="12.75">
      <c r="A291" s="7">
        <v>41</v>
      </c>
      <c r="B291" s="7" t="s">
        <v>13</v>
      </c>
      <c r="C291" s="16" t="s">
        <v>197</v>
      </c>
      <c r="D291" s="16" t="s">
        <v>275</v>
      </c>
      <c r="E291" s="9">
        <v>0.2902777777777778</v>
      </c>
      <c r="F291" s="31"/>
      <c r="J291" s="32">
        <v>41125.69380787037</v>
      </c>
      <c r="K291" s="8" t="s">
        <v>514</v>
      </c>
      <c r="L291" s="7" t="str">
        <f t="shared" si="32"/>
        <v>WR</v>
      </c>
      <c r="M291" s="7">
        <f t="shared" si="33"/>
      </c>
      <c r="N291" s="7">
        <f t="shared" si="34"/>
      </c>
      <c r="O291" s="7" t="str">
        <f t="shared" si="35"/>
        <v>W</v>
      </c>
      <c r="P291" s="7">
        <f t="shared" si="36"/>
      </c>
      <c r="Q291" s="7">
        <f t="shared" si="37"/>
      </c>
      <c r="R291" s="7">
        <f t="shared" si="38"/>
      </c>
      <c r="S291" s="7">
        <f t="shared" si="39"/>
      </c>
      <c r="U291" s="6"/>
    </row>
    <row r="292" spans="1:21" ht="12.75">
      <c r="A292" s="7">
        <v>59</v>
      </c>
      <c r="B292" s="7" t="s">
        <v>13</v>
      </c>
      <c r="C292" s="16" t="s">
        <v>111</v>
      </c>
      <c r="D292" s="16" t="s">
        <v>112</v>
      </c>
      <c r="E292" s="9">
        <v>0.2881944444444445</v>
      </c>
      <c r="J292" s="32">
        <v>41125.646875</v>
      </c>
      <c r="K292" s="8" t="s">
        <v>514</v>
      </c>
      <c r="L292" s="7" t="str">
        <f t="shared" si="32"/>
        <v>WR</v>
      </c>
      <c r="M292" s="7">
        <f t="shared" si="33"/>
      </c>
      <c r="N292" s="7">
        <f t="shared" si="34"/>
      </c>
      <c r="O292" s="7" t="str">
        <f t="shared" si="35"/>
        <v>W</v>
      </c>
      <c r="P292" s="7">
        <f t="shared" si="36"/>
      </c>
      <c r="Q292" s="7">
        <f t="shared" si="37"/>
      </c>
      <c r="R292" s="7">
        <f t="shared" si="38"/>
      </c>
      <c r="S292" s="7">
        <f t="shared" si="39"/>
      </c>
      <c r="U292" s="6"/>
    </row>
    <row r="293" spans="1:21" ht="12.75">
      <c r="A293" s="7">
        <v>60</v>
      </c>
      <c r="B293" s="7" t="s">
        <v>13</v>
      </c>
      <c r="C293" s="16" t="s">
        <v>62</v>
      </c>
      <c r="D293" s="16" t="s">
        <v>53</v>
      </c>
      <c r="E293" s="9">
        <v>0.2881944444444445</v>
      </c>
      <c r="J293" s="32">
        <v>41125.6469212963</v>
      </c>
      <c r="K293" s="8" t="s">
        <v>514</v>
      </c>
      <c r="L293" s="7" t="str">
        <f t="shared" si="32"/>
        <v>WR</v>
      </c>
      <c r="M293" s="7">
        <f t="shared" si="33"/>
      </c>
      <c r="N293" s="7">
        <f t="shared" si="34"/>
      </c>
      <c r="O293" s="7" t="str">
        <f t="shared" si="35"/>
        <v>W</v>
      </c>
      <c r="P293" s="7">
        <f t="shared" si="36"/>
      </c>
      <c r="Q293" s="7">
        <f t="shared" si="37"/>
      </c>
      <c r="R293" s="7">
        <f t="shared" si="38"/>
      </c>
      <c r="S293" s="7">
        <f t="shared" si="39"/>
      </c>
      <c r="U293" s="6"/>
    </row>
    <row r="294" spans="1:21" ht="12.75">
      <c r="A294" s="7">
        <v>67</v>
      </c>
      <c r="B294" s="7" t="s">
        <v>13</v>
      </c>
      <c r="C294" s="30" t="s">
        <v>564</v>
      </c>
      <c r="D294" s="16" t="s">
        <v>565</v>
      </c>
      <c r="E294" s="9">
        <v>0.3055555555555555</v>
      </c>
      <c r="J294" s="32">
        <v>41125.83739583333</v>
      </c>
      <c r="K294" s="8" t="s">
        <v>514</v>
      </c>
      <c r="L294" s="7" t="str">
        <f t="shared" si="32"/>
        <v>WR</v>
      </c>
      <c r="M294" s="7">
        <f t="shared" si="33"/>
      </c>
      <c r="N294" s="7">
        <f t="shared" si="34"/>
      </c>
      <c r="O294" s="7" t="str">
        <f t="shared" si="35"/>
        <v>W</v>
      </c>
      <c r="P294" s="7">
        <f t="shared" si="36"/>
      </c>
      <c r="Q294" s="7">
        <f t="shared" si="37"/>
      </c>
      <c r="R294" s="7">
        <f t="shared" si="38"/>
      </c>
      <c r="S294" s="7">
        <f t="shared" si="39"/>
      </c>
      <c r="U294" s="6"/>
    </row>
    <row r="295" spans="1:21" ht="12.75">
      <c r="A295" s="7">
        <v>68</v>
      </c>
      <c r="B295" s="7" t="s">
        <v>13</v>
      </c>
      <c r="C295" s="30" t="s">
        <v>566</v>
      </c>
      <c r="D295" s="16" t="s">
        <v>565</v>
      </c>
      <c r="E295" s="9">
        <v>0.3055555555555555</v>
      </c>
      <c r="J295" s="32">
        <v>41125.837546296294</v>
      </c>
      <c r="K295" s="8" t="s">
        <v>514</v>
      </c>
      <c r="L295" s="7" t="str">
        <f t="shared" si="32"/>
        <v>WR</v>
      </c>
      <c r="M295" s="7">
        <f t="shared" si="33"/>
      </c>
      <c r="N295" s="7">
        <f t="shared" si="34"/>
      </c>
      <c r="O295" s="7" t="str">
        <f t="shared" si="35"/>
        <v>W</v>
      </c>
      <c r="P295" s="7">
        <f t="shared" si="36"/>
      </c>
      <c r="Q295" s="7">
        <f t="shared" si="37"/>
      </c>
      <c r="R295" s="7">
        <f t="shared" si="38"/>
      </c>
      <c r="S295" s="7">
        <f t="shared" si="39"/>
      </c>
      <c r="U295" s="6"/>
    </row>
    <row r="296" spans="1:21" ht="12.75">
      <c r="A296" s="7">
        <v>96</v>
      </c>
      <c r="B296" s="7" t="s">
        <v>13</v>
      </c>
      <c r="C296" s="30" t="s">
        <v>578</v>
      </c>
      <c r="D296" s="16" t="s">
        <v>60</v>
      </c>
      <c r="E296" s="9">
        <v>0.32569444444444445</v>
      </c>
      <c r="J296" s="32">
        <v>41125.610555555555</v>
      </c>
      <c r="K296" s="8" t="s">
        <v>514</v>
      </c>
      <c r="L296" s="7" t="str">
        <f t="shared" si="32"/>
        <v>WR</v>
      </c>
      <c r="M296" s="7">
        <f t="shared" si="33"/>
      </c>
      <c r="N296" s="7">
        <f t="shared" si="34"/>
      </c>
      <c r="O296" s="7" t="str">
        <f t="shared" si="35"/>
        <v>W</v>
      </c>
      <c r="P296" s="7">
        <f t="shared" si="36"/>
      </c>
      <c r="Q296" s="7">
        <f t="shared" si="37"/>
      </c>
      <c r="R296" s="7">
        <f t="shared" si="38"/>
      </c>
      <c r="S296" s="7">
        <f t="shared" si="39"/>
      </c>
      <c r="U296" s="6"/>
    </row>
    <row r="297" spans="1:21" ht="12.75">
      <c r="A297" s="7">
        <v>97</v>
      </c>
      <c r="B297" s="7" t="s">
        <v>13</v>
      </c>
      <c r="C297" s="30" t="s">
        <v>8</v>
      </c>
      <c r="D297" s="16" t="s">
        <v>60</v>
      </c>
      <c r="E297" s="9">
        <v>0.32569444444444445</v>
      </c>
      <c r="J297" s="32">
        <v>41125.61069444445</v>
      </c>
      <c r="K297" s="8" t="s">
        <v>514</v>
      </c>
      <c r="L297" s="7" t="str">
        <f t="shared" si="32"/>
        <v>WR</v>
      </c>
      <c r="M297" s="7">
        <f t="shared" si="33"/>
      </c>
      <c r="N297" s="7">
        <f t="shared" si="34"/>
      </c>
      <c r="O297" s="7" t="str">
        <f t="shared" si="35"/>
        <v>W</v>
      </c>
      <c r="P297" s="7">
        <f t="shared" si="36"/>
      </c>
      <c r="Q297" s="7">
        <f t="shared" si="37"/>
      </c>
      <c r="R297" s="7">
        <f t="shared" si="38"/>
      </c>
      <c r="S297" s="7">
        <f t="shared" si="39"/>
      </c>
      <c r="U297" s="6"/>
    </row>
    <row r="298" spans="1:21" ht="12.75">
      <c r="A298" s="7">
        <v>98</v>
      </c>
      <c r="B298" s="7" t="s">
        <v>13</v>
      </c>
      <c r="C298" s="30" t="s">
        <v>579</v>
      </c>
      <c r="D298" s="16"/>
      <c r="E298" s="9">
        <v>0.32569444444444445</v>
      </c>
      <c r="J298" s="32">
        <v>41125.62226851852</v>
      </c>
      <c r="K298" s="8" t="s">
        <v>514</v>
      </c>
      <c r="L298" s="7" t="str">
        <f t="shared" si="32"/>
        <v>WR</v>
      </c>
      <c r="M298" s="7">
        <f t="shared" si="33"/>
      </c>
      <c r="N298" s="7">
        <f t="shared" si="34"/>
      </c>
      <c r="O298" s="7" t="str">
        <f t="shared" si="35"/>
        <v>W</v>
      </c>
      <c r="P298" s="7">
        <f t="shared" si="36"/>
      </c>
      <c r="Q298" s="7">
        <f t="shared" si="37"/>
      </c>
      <c r="R298" s="7">
        <f t="shared" si="38"/>
      </c>
      <c r="S298" s="7">
        <f t="shared" si="39"/>
      </c>
      <c r="U298" s="6"/>
    </row>
    <row r="299" spans="1:21" ht="12.75">
      <c r="A299" s="7">
        <v>99</v>
      </c>
      <c r="B299" s="7" t="s">
        <v>13</v>
      </c>
      <c r="C299" s="30" t="s">
        <v>580</v>
      </c>
      <c r="D299" s="16" t="s">
        <v>60</v>
      </c>
      <c r="E299" s="9">
        <v>0.32569444444444445</v>
      </c>
      <c r="J299" s="32">
        <v>41125.62217592593</v>
      </c>
      <c r="K299" s="8" t="s">
        <v>514</v>
      </c>
      <c r="L299" s="7" t="str">
        <f t="shared" si="32"/>
        <v>WR</v>
      </c>
      <c r="M299" s="7">
        <f t="shared" si="33"/>
      </c>
      <c r="N299" s="7">
        <f t="shared" si="34"/>
      </c>
      <c r="O299" s="7" t="str">
        <f t="shared" si="35"/>
        <v>W</v>
      </c>
      <c r="P299" s="7">
        <f t="shared" si="36"/>
      </c>
      <c r="Q299" s="7">
        <f t="shared" si="37"/>
      </c>
      <c r="R299" s="7">
        <f t="shared" si="38"/>
      </c>
      <c r="S299" s="7">
        <f t="shared" si="39"/>
      </c>
      <c r="U299" s="6"/>
    </row>
    <row r="300" spans="1:21" ht="12.75">
      <c r="A300" s="7">
        <v>100</v>
      </c>
      <c r="B300" s="7" t="s">
        <v>13</v>
      </c>
      <c r="C300" s="30" t="s">
        <v>115</v>
      </c>
      <c r="D300" s="16" t="s">
        <v>218</v>
      </c>
      <c r="E300" s="9">
        <v>0.3055555555555555</v>
      </c>
      <c r="J300" s="32">
        <v>41125.568344907406</v>
      </c>
      <c r="K300" s="8" t="s">
        <v>514</v>
      </c>
      <c r="L300" s="7" t="str">
        <f t="shared" si="32"/>
        <v>WR</v>
      </c>
      <c r="M300" s="7">
        <f t="shared" si="33"/>
      </c>
      <c r="N300" s="7">
        <f t="shared" si="34"/>
      </c>
      <c r="O300" s="7" t="str">
        <f t="shared" si="35"/>
        <v>W</v>
      </c>
      <c r="P300" s="7">
        <f t="shared" si="36"/>
      </c>
      <c r="Q300" s="7">
        <f t="shared" si="37"/>
      </c>
      <c r="R300" s="7">
        <f t="shared" si="38"/>
      </c>
      <c r="S300" s="7">
        <f t="shared" si="39"/>
      </c>
      <c r="U300" s="6"/>
    </row>
    <row r="301" spans="1:21" ht="12.75">
      <c r="A301" s="7">
        <v>103</v>
      </c>
      <c r="B301" s="7" t="s">
        <v>13</v>
      </c>
      <c r="C301" s="30" t="s">
        <v>284</v>
      </c>
      <c r="D301" s="16" t="s">
        <v>415</v>
      </c>
      <c r="E301" s="9">
        <v>0.3055555555555555</v>
      </c>
      <c r="J301" s="32">
        <v>41125.568391203706</v>
      </c>
      <c r="K301" s="8" t="s">
        <v>514</v>
      </c>
      <c r="L301" s="7" t="str">
        <f t="shared" si="32"/>
        <v>WR</v>
      </c>
      <c r="M301" s="7">
        <f t="shared" si="33"/>
      </c>
      <c r="N301" s="7">
        <f t="shared" si="34"/>
      </c>
      <c r="O301" s="7" t="str">
        <f t="shared" si="35"/>
        <v>W</v>
      </c>
      <c r="P301" s="7">
        <f t="shared" si="36"/>
      </c>
      <c r="Q301" s="7">
        <f t="shared" si="37"/>
      </c>
      <c r="R301" s="7">
        <f t="shared" si="38"/>
      </c>
      <c r="S301" s="7">
        <f t="shared" si="39"/>
      </c>
      <c r="U301" s="6"/>
    </row>
    <row r="302" spans="1:21" ht="12.75">
      <c r="A302" s="7">
        <v>117</v>
      </c>
      <c r="B302" s="7" t="s">
        <v>13</v>
      </c>
      <c r="C302" s="30" t="s">
        <v>588</v>
      </c>
      <c r="D302" s="16" t="s">
        <v>589</v>
      </c>
      <c r="E302" s="9">
        <v>0.2972222222222222</v>
      </c>
      <c r="J302" s="32">
        <v>41125.69431712963</v>
      </c>
      <c r="K302" s="8" t="s">
        <v>514</v>
      </c>
      <c r="L302" s="7" t="str">
        <f t="shared" si="32"/>
        <v>WR</v>
      </c>
      <c r="M302" s="7">
        <f t="shared" si="33"/>
      </c>
      <c r="N302" s="7">
        <f t="shared" si="34"/>
      </c>
      <c r="O302" s="7" t="str">
        <f t="shared" si="35"/>
        <v>W</v>
      </c>
      <c r="P302" s="7">
        <f t="shared" si="36"/>
      </c>
      <c r="Q302" s="7">
        <f t="shared" si="37"/>
      </c>
      <c r="R302" s="7">
        <f t="shared" si="38"/>
      </c>
      <c r="S302" s="7">
        <f t="shared" si="39"/>
      </c>
      <c r="U302" s="6"/>
    </row>
    <row r="303" spans="1:21" ht="12.75">
      <c r="A303" s="7">
        <v>125</v>
      </c>
      <c r="B303" s="7" t="s">
        <v>13</v>
      </c>
      <c r="C303" s="30" t="s">
        <v>78</v>
      </c>
      <c r="D303" s="16" t="s">
        <v>594</v>
      </c>
      <c r="E303" s="9">
        <v>0.3076388888888889</v>
      </c>
      <c r="J303" s="32">
        <v>41125.97081018519</v>
      </c>
      <c r="K303" s="8" t="s">
        <v>514</v>
      </c>
      <c r="L303" s="7" t="str">
        <f t="shared" si="32"/>
        <v>WR</v>
      </c>
      <c r="M303" s="7">
        <f t="shared" si="33"/>
      </c>
      <c r="N303" s="7">
        <f t="shared" si="34"/>
      </c>
      <c r="O303" s="7" t="str">
        <f t="shared" si="35"/>
        <v>W</v>
      </c>
      <c r="P303" s="7">
        <f t="shared" si="36"/>
      </c>
      <c r="Q303" s="7">
        <f t="shared" si="37"/>
      </c>
      <c r="R303" s="7">
        <f t="shared" si="38"/>
      </c>
      <c r="S303" s="7">
        <f t="shared" si="39"/>
      </c>
      <c r="U303" s="6"/>
    </row>
    <row r="304" spans="1:21" ht="12.75">
      <c r="A304" s="7">
        <v>136</v>
      </c>
      <c r="B304" s="7" t="s">
        <v>13</v>
      </c>
      <c r="C304" s="30" t="s">
        <v>603</v>
      </c>
      <c r="D304" s="16" t="s">
        <v>604</v>
      </c>
      <c r="E304" s="9">
        <v>0.3055555555555555</v>
      </c>
      <c r="J304" s="32">
        <v>41125.56805555556</v>
      </c>
      <c r="K304" s="8" t="s">
        <v>514</v>
      </c>
      <c r="L304" s="7" t="str">
        <f t="shared" si="32"/>
        <v>WR</v>
      </c>
      <c r="M304" s="7">
        <f t="shared" si="33"/>
      </c>
      <c r="N304" s="7">
        <f t="shared" si="34"/>
      </c>
      <c r="O304" s="7" t="str">
        <f t="shared" si="35"/>
        <v>W</v>
      </c>
      <c r="P304" s="7">
        <f t="shared" si="36"/>
      </c>
      <c r="Q304" s="7">
        <f t="shared" si="37"/>
      </c>
      <c r="R304" s="7">
        <f t="shared" si="38"/>
      </c>
      <c r="S304" s="7">
        <f t="shared" si="39"/>
      </c>
      <c r="U304" s="6"/>
    </row>
    <row r="305" spans="1:21" ht="12.75">
      <c r="A305" s="7">
        <v>139</v>
      </c>
      <c r="B305" s="7" t="s">
        <v>13</v>
      </c>
      <c r="C305" s="30" t="s">
        <v>606</v>
      </c>
      <c r="D305" s="16" t="s">
        <v>607</v>
      </c>
      <c r="E305" s="9">
        <v>0.3111111111111111</v>
      </c>
      <c r="J305" s="32">
        <v>41125.98677083333</v>
      </c>
      <c r="K305" s="8" t="s">
        <v>514</v>
      </c>
      <c r="L305" s="7" t="str">
        <f aca="true" t="shared" si="40" ref="L305:L335">IF(($B305="Walker")*(K305="Retired"),"WR","")</f>
        <v>WR</v>
      </c>
      <c r="M305" s="7">
        <f t="shared" si="33"/>
      </c>
      <c r="N305" s="7">
        <f t="shared" si="34"/>
      </c>
      <c r="O305" s="7" t="str">
        <f t="shared" si="35"/>
        <v>W</v>
      </c>
      <c r="P305" s="7">
        <f t="shared" si="36"/>
      </c>
      <c r="Q305" s="7">
        <f t="shared" si="37"/>
      </c>
      <c r="R305" s="7">
        <f t="shared" si="38"/>
      </c>
      <c r="S305" s="7">
        <f t="shared" si="39"/>
      </c>
      <c r="U305" s="6"/>
    </row>
    <row r="306" spans="1:21" ht="12.75">
      <c r="A306" s="7">
        <v>140</v>
      </c>
      <c r="B306" s="7" t="s">
        <v>13</v>
      </c>
      <c r="C306" s="30" t="s">
        <v>608</v>
      </c>
      <c r="D306" s="16" t="s">
        <v>609</v>
      </c>
      <c r="E306" s="9">
        <v>0.3055555555555555</v>
      </c>
      <c r="J306" s="32">
        <v>41125.569236111114</v>
      </c>
      <c r="K306" s="8" t="s">
        <v>514</v>
      </c>
      <c r="L306" s="7" t="str">
        <f t="shared" si="40"/>
        <v>WR</v>
      </c>
      <c r="M306" s="7">
        <f t="shared" si="33"/>
      </c>
      <c r="N306" s="7">
        <f t="shared" si="34"/>
      </c>
      <c r="O306" s="7" t="str">
        <f t="shared" si="35"/>
        <v>W</v>
      </c>
      <c r="P306" s="7">
        <f t="shared" si="36"/>
      </c>
      <c r="Q306" s="7">
        <f t="shared" si="37"/>
      </c>
      <c r="R306" s="7">
        <f t="shared" si="38"/>
      </c>
      <c r="S306" s="7">
        <f t="shared" si="39"/>
      </c>
      <c r="U306" s="6"/>
    </row>
    <row r="307" spans="1:21" ht="12.75">
      <c r="A307" s="7">
        <v>141</v>
      </c>
      <c r="B307" s="7" t="s">
        <v>13</v>
      </c>
      <c r="C307" s="30" t="s">
        <v>610</v>
      </c>
      <c r="D307" s="16" t="s">
        <v>611</v>
      </c>
      <c r="E307" s="9">
        <v>0.3055555555555555</v>
      </c>
      <c r="J307" s="32">
        <v>41125.56929398148</v>
      </c>
      <c r="K307" s="8" t="s">
        <v>514</v>
      </c>
      <c r="L307" s="7" t="str">
        <f t="shared" si="40"/>
        <v>WR</v>
      </c>
      <c r="M307" s="7">
        <f t="shared" si="33"/>
      </c>
      <c r="N307" s="7">
        <f t="shared" si="34"/>
      </c>
      <c r="O307" s="7" t="str">
        <f t="shared" si="35"/>
        <v>W</v>
      </c>
      <c r="P307" s="7">
        <f t="shared" si="36"/>
      </c>
      <c r="Q307" s="7">
        <f t="shared" si="37"/>
      </c>
      <c r="R307" s="7">
        <f t="shared" si="38"/>
      </c>
      <c r="S307" s="7">
        <f t="shared" si="39"/>
      </c>
      <c r="U307" s="6"/>
    </row>
    <row r="308" spans="1:21" ht="12.75">
      <c r="A308" s="7">
        <v>142</v>
      </c>
      <c r="B308" s="7" t="s">
        <v>13</v>
      </c>
      <c r="C308" s="30" t="s">
        <v>12</v>
      </c>
      <c r="D308" s="16" t="s">
        <v>174</v>
      </c>
      <c r="E308" s="9">
        <v>0.3055555555555555</v>
      </c>
      <c r="J308" s="32">
        <v>41125.56935185185</v>
      </c>
      <c r="K308" s="8" t="s">
        <v>514</v>
      </c>
      <c r="L308" s="7" t="str">
        <f t="shared" si="40"/>
        <v>WR</v>
      </c>
      <c r="M308" s="7">
        <f t="shared" si="33"/>
      </c>
      <c r="N308" s="7">
        <f t="shared" si="34"/>
      </c>
      <c r="O308" s="7" t="str">
        <f t="shared" si="35"/>
        <v>W</v>
      </c>
      <c r="P308" s="7">
        <f t="shared" si="36"/>
      </c>
      <c r="Q308" s="7">
        <f t="shared" si="37"/>
      </c>
      <c r="R308" s="7">
        <f t="shared" si="38"/>
      </c>
      <c r="S308" s="7">
        <f t="shared" si="39"/>
      </c>
      <c r="U308" s="6"/>
    </row>
    <row r="309" spans="1:21" ht="12.75">
      <c r="A309" s="7">
        <v>143</v>
      </c>
      <c r="B309" s="7" t="s">
        <v>13</v>
      </c>
      <c r="C309" s="30" t="s">
        <v>612</v>
      </c>
      <c r="D309" s="16" t="s">
        <v>613</v>
      </c>
      <c r="E309" s="9">
        <v>0.3055555555555555</v>
      </c>
      <c r="J309" s="32">
        <v>41125.5694212963</v>
      </c>
      <c r="K309" s="8" t="s">
        <v>514</v>
      </c>
      <c r="L309" s="7" t="str">
        <f t="shared" si="40"/>
        <v>WR</v>
      </c>
      <c r="M309" s="7">
        <f t="shared" si="33"/>
      </c>
      <c r="N309" s="7">
        <f t="shared" si="34"/>
      </c>
      <c r="O309" s="7" t="str">
        <f t="shared" si="35"/>
        <v>W</v>
      </c>
      <c r="P309" s="7">
        <f t="shared" si="36"/>
      </c>
      <c r="Q309" s="7">
        <f t="shared" si="37"/>
      </c>
      <c r="R309" s="7">
        <f t="shared" si="38"/>
      </c>
      <c r="S309" s="7">
        <f t="shared" si="39"/>
      </c>
      <c r="U309" s="6"/>
    </row>
    <row r="310" spans="1:21" ht="12.75">
      <c r="A310" s="7">
        <v>154</v>
      </c>
      <c r="B310" s="7" t="s">
        <v>13</v>
      </c>
      <c r="C310" s="30" t="s">
        <v>151</v>
      </c>
      <c r="D310" s="16" t="s">
        <v>152</v>
      </c>
      <c r="E310" s="9">
        <v>0.3013888888888889</v>
      </c>
      <c r="J310" s="32">
        <v>41125.635150462964</v>
      </c>
      <c r="K310" s="8" t="s">
        <v>514</v>
      </c>
      <c r="L310" s="7" t="str">
        <f t="shared" si="40"/>
        <v>WR</v>
      </c>
      <c r="M310" s="7">
        <f t="shared" si="33"/>
      </c>
      <c r="N310" s="7">
        <f t="shared" si="34"/>
      </c>
      <c r="O310" s="7" t="str">
        <f t="shared" si="35"/>
        <v>W</v>
      </c>
      <c r="P310" s="7">
        <f t="shared" si="36"/>
      </c>
      <c r="Q310" s="7">
        <f t="shared" si="37"/>
      </c>
      <c r="R310" s="7">
        <f t="shared" si="38"/>
      </c>
      <c r="S310" s="7">
        <f t="shared" si="39"/>
      </c>
      <c r="U310" s="6"/>
    </row>
    <row r="311" spans="1:21" ht="12.75">
      <c r="A311" s="7">
        <v>165</v>
      </c>
      <c r="B311" s="7" t="s">
        <v>13</v>
      </c>
      <c r="C311" s="30" t="s">
        <v>59</v>
      </c>
      <c r="D311" s="16" t="s">
        <v>627</v>
      </c>
      <c r="E311" s="9">
        <v>0.3069444444444444</v>
      </c>
      <c r="J311" s="32">
        <v>41125.67527777778</v>
      </c>
      <c r="K311" s="8" t="s">
        <v>514</v>
      </c>
      <c r="L311" s="7" t="str">
        <f t="shared" si="40"/>
        <v>WR</v>
      </c>
      <c r="M311" s="7">
        <f t="shared" si="33"/>
      </c>
      <c r="N311" s="7">
        <f t="shared" si="34"/>
      </c>
      <c r="O311" s="7" t="str">
        <f t="shared" si="35"/>
        <v>W</v>
      </c>
      <c r="P311" s="7">
        <f t="shared" si="36"/>
      </c>
      <c r="Q311" s="7">
        <f t="shared" si="37"/>
      </c>
      <c r="R311" s="7">
        <f t="shared" si="38"/>
      </c>
      <c r="S311" s="7">
        <f t="shared" si="39"/>
      </c>
      <c r="U311" s="6"/>
    </row>
    <row r="312" spans="1:21" ht="12.75">
      <c r="A312" s="7">
        <v>175</v>
      </c>
      <c r="B312" s="7" t="s">
        <v>13</v>
      </c>
      <c r="C312" s="30" t="s">
        <v>68</v>
      </c>
      <c r="D312" s="16" t="s">
        <v>422</v>
      </c>
      <c r="E312" s="9">
        <v>0.30833333333333335</v>
      </c>
      <c r="J312" s="32">
        <v>41125.984872685185</v>
      </c>
      <c r="K312" s="8" t="s">
        <v>514</v>
      </c>
      <c r="L312" s="7" t="str">
        <f t="shared" si="40"/>
        <v>WR</v>
      </c>
      <c r="M312" s="7">
        <f t="shared" si="33"/>
      </c>
      <c r="N312" s="7">
        <f t="shared" si="34"/>
      </c>
      <c r="O312" s="7" t="str">
        <f t="shared" si="35"/>
        <v>W</v>
      </c>
      <c r="P312" s="7">
        <f t="shared" si="36"/>
      </c>
      <c r="Q312" s="7">
        <f t="shared" si="37"/>
      </c>
      <c r="R312" s="7">
        <f t="shared" si="38"/>
      </c>
      <c r="S312" s="7">
        <f t="shared" si="39"/>
      </c>
      <c r="U312" s="6"/>
    </row>
    <row r="313" spans="1:21" ht="12.75">
      <c r="A313" s="7">
        <v>192</v>
      </c>
      <c r="B313" s="7" t="s">
        <v>13</v>
      </c>
      <c r="C313" s="30" t="s">
        <v>578</v>
      </c>
      <c r="D313" s="16" t="s">
        <v>643</v>
      </c>
      <c r="E313" s="9">
        <v>0.30972222222222223</v>
      </c>
      <c r="J313" s="32">
        <v>41125.69829861111</v>
      </c>
      <c r="K313" s="8" t="s">
        <v>514</v>
      </c>
      <c r="L313" s="7" t="str">
        <f t="shared" si="40"/>
        <v>WR</v>
      </c>
      <c r="M313" s="7">
        <f t="shared" si="33"/>
      </c>
      <c r="N313" s="7">
        <f t="shared" si="34"/>
      </c>
      <c r="O313" s="7" t="str">
        <f t="shared" si="35"/>
        <v>W</v>
      </c>
      <c r="P313" s="7">
        <f t="shared" si="36"/>
      </c>
      <c r="Q313" s="7">
        <f t="shared" si="37"/>
      </c>
      <c r="R313" s="7">
        <f t="shared" si="38"/>
      </c>
      <c r="S313" s="7">
        <f t="shared" si="39"/>
      </c>
      <c r="U313" s="6"/>
    </row>
    <row r="314" spans="1:21" ht="12.75">
      <c r="A314" s="7">
        <v>193</v>
      </c>
      <c r="B314" s="7" t="s">
        <v>13</v>
      </c>
      <c r="C314" s="30" t="s">
        <v>644</v>
      </c>
      <c r="D314" s="16" t="s">
        <v>645</v>
      </c>
      <c r="E314" s="9">
        <v>0.30972222222222223</v>
      </c>
      <c r="J314" s="32">
        <v>41125.99621527778</v>
      </c>
      <c r="K314" s="8" t="s">
        <v>514</v>
      </c>
      <c r="L314" s="7" t="str">
        <f t="shared" si="40"/>
        <v>WR</v>
      </c>
      <c r="M314" s="7">
        <f t="shared" si="33"/>
      </c>
      <c r="N314" s="7">
        <f t="shared" si="34"/>
      </c>
      <c r="O314" s="7" t="str">
        <f t="shared" si="35"/>
        <v>W</v>
      </c>
      <c r="P314" s="7">
        <f t="shared" si="36"/>
      </c>
      <c r="Q314" s="7">
        <f t="shared" si="37"/>
      </c>
      <c r="R314" s="7">
        <f t="shared" si="38"/>
      </c>
      <c r="S314" s="7">
        <f t="shared" si="39"/>
      </c>
      <c r="U314" s="6"/>
    </row>
    <row r="315" spans="1:21" ht="12.75">
      <c r="A315" s="7">
        <v>194</v>
      </c>
      <c r="B315" s="7" t="s">
        <v>13</v>
      </c>
      <c r="C315" s="30" t="s">
        <v>603</v>
      </c>
      <c r="D315" s="16" t="s">
        <v>645</v>
      </c>
      <c r="E315" s="9">
        <v>0.30972222222222223</v>
      </c>
      <c r="J315" s="32">
        <v>41125.69834490741</v>
      </c>
      <c r="K315" s="8" t="s">
        <v>514</v>
      </c>
      <c r="L315" s="7" t="str">
        <f t="shared" si="40"/>
        <v>WR</v>
      </c>
      <c r="M315" s="7">
        <f t="shared" si="33"/>
      </c>
      <c r="N315" s="7">
        <f t="shared" si="34"/>
      </c>
      <c r="O315" s="7" t="str">
        <f t="shared" si="35"/>
        <v>W</v>
      </c>
      <c r="P315" s="7">
        <f t="shared" si="36"/>
      </c>
      <c r="Q315" s="7">
        <f t="shared" si="37"/>
      </c>
      <c r="R315" s="7">
        <f t="shared" si="38"/>
      </c>
      <c r="S315" s="7">
        <f t="shared" si="39"/>
      </c>
      <c r="U315" s="6"/>
    </row>
    <row r="316" spans="1:21" ht="12.75">
      <c r="A316" s="7">
        <v>195</v>
      </c>
      <c r="B316" s="7" t="s">
        <v>13</v>
      </c>
      <c r="C316" s="30" t="s">
        <v>80</v>
      </c>
      <c r="D316" s="16" t="s">
        <v>25</v>
      </c>
      <c r="E316" s="9">
        <v>0.3145833333333333</v>
      </c>
      <c r="J316" s="32">
        <v>41125.56827546296</v>
      </c>
      <c r="K316" s="8" t="s">
        <v>514</v>
      </c>
      <c r="L316" s="7" t="str">
        <f t="shared" si="40"/>
        <v>WR</v>
      </c>
      <c r="M316" s="7">
        <f t="shared" si="33"/>
      </c>
      <c r="N316" s="7">
        <f t="shared" si="34"/>
      </c>
      <c r="O316" s="7" t="str">
        <f t="shared" si="35"/>
        <v>W</v>
      </c>
      <c r="P316" s="7">
        <f t="shared" si="36"/>
      </c>
      <c r="Q316" s="7">
        <f t="shared" si="37"/>
      </c>
      <c r="R316" s="7">
        <f t="shared" si="38"/>
      </c>
      <c r="S316" s="7">
        <f t="shared" si="39"/>
      </c>
      <c r="U316" s="6"/>
    </row>
    <row r="317" spans="1:21" ht="12.75">
      <c r="A317" s="7">
        <v>196</v>
      </c>
      <c r="B317" s="7" t="s">
        <v>13</v>
      </c>
      <c r="C317" s="30" t="s">
        <v>603</v>
      </c>
      <c r="D317" s="16" t="s">
        <v>646</v>
      </c>
      <c r="E317" s="9">
        <v>0.3145833333333333</v>
      </c>
      <c r="J317" s="32">
        <v>41125.986493055556</v>
      </c>
      <c r="K317" s="8" t="s">
        <v>514</v>
      </c>
      <c r="L317" s="7" t="str">
        <f t="shared" si="40"/>
        <v>WR</v>
      </c>
      <c r="M317" s="7">
        <f t="shared" si="33"/>
      </c>
      <c r="N317" s="7">
        <f t="shared" si="34"/>
      </c>
      <c r="O317" s="7" t="str">
        <f t="shared" si="35"/>
        <v>W</v>
      </c>
      <c r="P317" s="7">
        <f t="shared" si="36"/>
      </c>
      <c r="Q317" s="7">
        <f t="shared" si="37"/>
      </c>
      <c r="R317" s="7">
        <f t="shared" si="38"/>
      </c>
      <c r="S317" s="7">
        <f t="shared" si="39"/>
      </c>
      <c r="U317" s="6"/>
    </row>
    <row r="318" spans="1:21" ht="12.75">
      <c r="A318" s="7">
        <v>199</v>
      </c>
      <c r="B318" s="7" t="s">
        <v>13</v>
      </c>
      <c r="C318" s="30" t="s">
        <v>648</v>
      </c>
      <c r="D318" s="16" t="s">
        <v>649</v>
      </c>
      <c r="E318" s="9">
        <v>0.32569444444444445</v>
      </c>
      <c r="J318" s="32">
        <v>41125.695185185185</v>
      </c>
      <c r="K318" s="8" t="s">
        <v>514</v>
      </c>
      <c r="L318" s="7" t="str">
        <f t="shared" si="40"/>
        <v>WR</v>
      </c>
      <c r="M318" s="7">
        <f t="shared" si="33"/>
      </c>
      <c r="N318" s="7">
        <f t="shared" si="34"/>
      </c>
      <c r="O318" s="7" t="str">
        <f t="shared" si="35"/>
        <v>W</v>
      </c>
      <c r="P318" s="7">
        <f t="shared" si="36"/>
      </c>
      <c r="Q318" s="7">
        <f t="shared" si="37"/>
      </c>
      <c r="R318" s="7">
        <f t="shared" si="38"/>
      </c>
      <c r="S318" s="7">
        <f t="shared" si="39"/>
      </c>
      <c r="U318" s="6"/>
    </row>
    <row r="319" spans="1:21" ht="12.75">
      <c r="A319" s="7">
        <v>200</v>
      </c>
      <c r="B319" s="7" t="s">
        <v>13</v>
      </c>
      <c r="C319" s="30" t="s">
        <v>650</v>
      </c>
      <c r="D319" s="16" t="s">
        <v>651</v>
      </c>
      <c r="E319" s="9">
        <v>0.32569444444444445</v>
      </c>
      <c r="J319" s="32">
        <v>41125.69525462963</v>
      </c>
      <c r="K319" s="8" t="s">
        <v>514</v>
      </c>
      <c r="L319" s="7" t="str">
        <f t="shared" si="40"/>
        <v>WR</v>
      </c>
      <c r="M319" s="7">
        <f t="shared" si="33"/>
      </c>
      <c r="N319" s="7">
        <f t="shared" si="34"/>
      </c>
      <c r="O319" s="7" t="str">
        <f t="shared" si="35"/>
        <v>W</v>
      </c>
      <c r="P319" s="7">
        <f t="shared" si="36"/>
      </c>
      <c r="Q319" s="7">
        <f t="shared" si="37"/>
      </c>
      <c r="R319" s="7">
        <f t="shared" si="38"/>
      </c>
      <c r="S319" s="7">
        <f t="shared" si="39"/>
      </c>
      <c r="U319" s="6"/>
    </row>
    <row r="320" spans="1:21" ht="12.75">
      <c r="A320" s="7">
        <v>203</v>
      </c>
      <c r="B320" s="7" t="s">
        <v>13</v>
      </c>
      <c r="C320" s="30" t="s">
        <v>653</v>
      </c>
      <c r="D320" s="16" t="s">
        <v>654</v>
      </c>
      <c r="E320" s="9">
        <v>0.31736111111111115</v>
      </c>
      <c r="J320" s="32">
        <v>41125.694189814814</v>
      </c>
      <c r="K320" s="8" t="s">
        <v>514</v>
      </c>
      <c r="L320" s="7" t="str">
        <f t="shared" si="40"/>
        <v>WR</v>
      </c>
      <c r="M320" s="7">
        <f t="shared" si="33"/>
      </c>
      <c r="N320" s="7">
        <f t="shared" si="34"/>
      </c>
      <c r="O320" s="7" t="str">
        <f t="shared" si="35"/>
        <v>W</v>
      </c>
      <c r="P320" s="7">
        <f t="shared" si="36"/>
      </c>
      <c r="Q320" s="7">
        <f t="shared" si="37"/>
      </c>
      <c r="R320" s="7">
        <f t="shared" si="38"/>
      </c>
      <c r="S320" s="7">
        <f t="shared" si="39"/>
      </c>
      <c r="U320" s="6"/>
    </row>
    <row r="321" spans="1:21" ht="12.75">
      <c r="A321" s="7">
        <v>211</v>
      </c>
      <c r="B321" s="7" t="s">
        <v>13</v>
      </c>
      <c r="C321" s="30" t="s">
        <v>64</v>
      </c>
      <c r="D321" s="16" t="s">
        <v>659</v>
      </c>
      <c r="E321" s="9">
        <v>0.3145833333333333</v>
      </c>
      <c r="J321" s="32">
        <v>41125.98898148148</v>
      </c>
      <c r="K321" s="8" t="s">
        <v>514</v>
      </c>
      <c r="L321" s="7" t="str">
        <f t="shared" si="40"/>
        <v>WR</v>
      </c>
      <c r="M321" s="7">
        <f t="shared" si="33"/>
      </c>
      <c r="N321" s="7">
        <f t="shared" si="34"/>
      </c>
      <c r="O321" s="7" t="str">
        <f t="shared" si="35"/>
        <v>W</v>
      </c>
      <c r="P321" s="7">
        <f t="shared" si="36"/>
      </c>
      <c r="Q321" s="7">
        <f t="shared" si="37"/>
      </c>
      <c r="R321" s="7">
        <f t="shared" si="38"/>
      </c>
      <c r="S321" s="7">
        <f t="shared" si="39"/>
      </c>
      <c r="U321" s="6"/>
    </row>
    <row r="322" spans="1:21" ht="12.75">
      <c r="A322" s="7">
        <v>221</v>
      </c>
      <c r="B322" s="7" t="s">
        <v>13</v>
      </c>
      <c r="C322" s="30" t="s">
        <v>665</v>
      </c>
      <c r="D322" s="16" t="s">
        <v>54</v>
      </c>
      <c r="E322" s="9">
        <v>0.3138888888888889</v>
      </c>
      <c r="G322" s="16"/>
      <c r="J322" s="32">
        <v>41125.69159722222</v>
      </c>
      <c r="K322" s="8" t="s">
        <v>514</v>
      </c>
      <c r="L322" s="7" t="str">
        <f t="shared" si="40"/>
        <v>WR</v>
      </c>
      <c r="M322" s="7">
        <f t="shared" si="33"/>
      </c>
      <c r="N322" s="7">
        <f t="shared" si="34"/>
      </c>
      <c r="O322" s="7" t="str">
        <f t="shared" si="35"/>
        <v>W</v>
      </c>
      <c r="P322" s="7">
        <f t="shared" si="36"/>
      </c>
      <c r="Q322" s="7">
        <f t="shared" si="37"/>
      </c>
      <c r="R322" s="7">
        <f t="shared" si="38"/>
      </c>
      <c r="S322" s="7">
        <f t="shared" si="39"/>
      </c>
      <c r="U322" s="6"/>
    </row>
    <row r="323" spans="1:21" ht="12.75">
      <c r="A323" s="7">
        <v>228</v>
      </c>
      <c r="B323" s="7" t="s">
        <v>13</v>
      </c>
      <c r="C323" s="30" t="s">
        <v>24</v>
      </c>
      <c r="D323" s="16" t="s">
        <v>670</v>
      </c>
      <c r="E323" s="9">
        <v>0.31180555555555556</v>
      </c>
      <c r="J323" s="32">
        <v>41125.59715277778</v>
      </c>
      <c r="K323" s="8" t="s">
        <v>514</v>
      </c>
      <c r="L323" s="7" t="str">
        <f t="shared" si="40"/>
        <v>WR</v>
      </c>
      <c r="M323" s="7">
        <f t="shared" si="33"/>
      </c>
      <c r="N323" s="7">
        <f t="shared" si="34"/>
      </c>
      <c r="O323" s="7" t="str">
        <f t="shared" si="35"/>
        <v>W</v>
      </c>
      <c r="P323" s="7">
        <f t="shared" si="36"/>
      </c>
      <c r="Q323" s="7">
        <f t="shared" si="37"/>
      </c>
      <c r="R323" s="7">
        <f t="shared" si="38"/>
      </c>
      <c r="S323" s="7">
        <f t="shared" si="39"/>
      </c>
      <c r="U323" s="27"/>
    </row>
    <row r="324" spans="1:21" ht="12.75">
      <c r="A324" s="7">
        <v>243</v>
      </c>
      <c r="B324" s="7" t="s">
        <v>13</v>
      </c>
      <c r="C324" s="30" t="s">
        <v>681</v>
      </c>
      <c r="D324" s="16" t="s">
        <v>54</v>
      </c>
      <c r="E324" s="9">
        <v>0.3138888888888889</v>
      </c>
      <c r="F324" s="16"/>
      <c r="G324" s="16"/>
      <c r="J324" s="32">
        <v>41125.691458333335</v>
      </c>
      <c r="K324" s="8" t="s">
        <v>514</v>
      </c>
      <c r="L324" s="7" t="str">
        <f t="shared" si="40"/>
        <v>WR</v>
      </c>
      <c r="M324" s="7">
        <f aca="true" t="shared" si="41" ref="M324:M335">IF(($B324="Walker")*(K324&lt;&gt;"Retired")*(K324&lt;&gt;""),"WF","")</f>
      </c>
      <c r="N324" s="7">
        <f aca="true" t="shared" si="42" ref="N324:N335">IF(($B324="Walker")*(K324&lt;&gt;"Retired")*(K324=""),"WO","")</f>
      </c>
      <c r="O324" s="7" t="str">
        <f aca="true" t="shared" si="43" ref="O324:O335">IF(($B324="Walker"),"W","")</f>
        <v>W</v>
      </c>
      <c r="P324" s="7">
        <f aca="true" t="shared" si="44" ref="P324:P335">IF(($B324="Runner")*(K324="Retired"),"RR","")</f>
      </c>
      <c r="Q324" s="7">
        <f aca="true" t="shared" si="45" ref="Q324:Q335">IF(($B324="Runner")*(K324&lt;&gt;"Retired")*(K324&lt;&gt;""),"RF","")</f>
      </c>
      <c r="R324" s="7">
        <f aca="true" t="shared" si="46" ref="R324:R335">IF(($B324="Runner")*(K324&lt;&gt;"Retired")*(K324=""),"RO","")</f>
      </c>
      <c r="S324" s="7">
        <f aca="true" t="shared" si="47" ref="S324:S335">IF(($B324="Runner"),"R","")</f>
      </c>
      <c r="U324" s="6"/>
    </row>
    <row r="325" spans="1:21" ht="12.75">
      <c r="A325" s="7">
        <v>244</v>
      </c>
      <c r="B325" s="7" t="s">
        <v>13</v>
      </c>
      <c r="C325" s="30" t="s">
        <v>682</v>
      </c>
      <c r="D325" s="16" t="s">
        <v>54</v>
      </c>
      <c r="E325" s="9">
        <v>0.3138888888888889</v>
      </c>
      <c r="F325" s="16"/>
      <c r="G325" s="16"/>
      <c r="J325" s="32">
        <v>41125.691342592596</v>
      </c>
      <c r="K325" s="8" t="s">
        <v>514</v>
      </c>
      <c r="L325" s="7" t="str">
        <f t="shared" si="40"/>
        <v>WR</v>
      </c>
      <c r="M325" s="7">
        <f t="shared" si="41"/>
      </c>
      <c r="N325" s="7">
        <f t="shared" si="42"/>
      </c>
      <c r="O325" s="7" t="str">
        <f t="shared" si="43"/>
        <v>W</v>
      </c>
      <c r="P325" s="7">
        <f t="shared" si="44"/>
      </c>
      <c r="Q325" s="7">
        <f t="shared" si="45"/>
      </c>
      <c r="R325" s="7">
        <f t="shared" si="46"/>
      </c>
      <c r="S325" s="7">
        <f t="shared" si="47"/>
      </c>
      <c r="U325" s="6"/>
    </row>
    <row r="326" spans="1:21" ht="12.75">
      <c r="A326" s="7">
        <v>269</v>
      </c>
      <c r="B326" s="7" t="s">
        <v>13</v>
      </c>
      <c r="C326" s="30" t="s">
        <v>117</v>
      </c>
      <c r="D326" s="16" t="s">
        <v>71</v>
      </c>
      <c r="E326" s="9">
        <v>0.31875000000000003</v>
      </c>
      <c r="F326" s="16"/>
      <c r="G326" s="16"/>
      <c r="J326" s="32">
        <v>41126.00079861111</v>
      </c>
      <c r="K326" s="8" t="s">
        <v>514</v>
      </c>
      <c r="L326" s="7" t="str">
        <f t="shared" si="40"/>
        <v>WR</v>
      </c>
      <c r="M326" s="7">
        <f t="shared" si="41"/>
      </c>
      <c r="N326" s="7">
        <f t="shared" si="42"/>
      </c>
      <c r="O326" s="7" t="str">
        <f t="shared" si="43"/>
        <v>W</v>
      </c>
      <c r="P326" s="7">
        <f t="shared" si="44"/>
      </c>
      <c r="Q326" s="7">
        <f t="shared" si="45"/>
      </c>
      <c r="R326" s="7">
        <f t="shared" si="46"/>
      </c>
      <c r="S326" s="7">
        <f t="shared" si="47"/>
      </c>
      <c r="U326" s="6"/>
    </row>
    <row r="327" spans="1:21" ht="12.75">
      <c r="A327" s="7">
        <v>273</v>
      </c>
      <c r="B327" s="7" t="s">
        <v>13</v>
      </c>
      <c r="C327" s="30" t="s">
        <v>12</v>
      </c>
      <c r="D327" s="16" t="s">
        <v>57</v>
      </c>
      <c r="E327" s="9">
        <v>0.3215277777777778</v>
      </c>
      <c r="F327" s="16"/>
      <c r="G327" s="16"/>
      <c r="J327" s="32">
        <v>41125.694814814815</v>
      </c>
      <c r="K327" s="8" t="s">
        <v>514</v>
      </c>
      <c r="L327" s="7" t="str">
        <f t="shared" si="40"/>
        <v>WR</v>
      </c>
      <c r="M327" s="7">
        <f t="shared" si="41"/>
      </c>
      <c r="N327" s="7">
        <f t="shared" si="42"/>
      </c>
      <c r="O327" s="7" t="str">
        <f t="shared" si="43"/>
        <v>W</v>
      </c>
      <c r="P327" s="7">
        <f t="shared" si="44"/>
      </c>
      <c r="Q327" s="7">
        <f t="shared" si="45"/>
      </c>
      <c r="R327" s="7">
        <f t="shared" si="46"/>
      </c>
      <c r="S327" s="7">
        <f t="shared" si="47"/>
      </c>
      <c r="U327" s="6"/>
    </row>
    <row r="328" spans="1:21" ht="12.75">
      <c r="A328" s="7">
        <v>276</v>
      </c>
      <c r="B328" s="7" t="s">
        <v>13</v>
      </c>
      <c r="C328" s="30" t="s">
        <v>700</v>
      </c>
      <c r="D328" s="16" t="s">
        <v>701</v>
      </c>
      <c r="E328" s="9">
        <v>0.3284722222222222</v>
      </c>
      <c r="F328" s="16"/>
      <c r="G328" s="16"/>
      <c r="J328" s="32">
        <v>41125.63417824074</v>
      </c>
      <c r="K328" s="8" t="s">
        <v>514</v>
      </c>
      <c r="L328" s="7" t="str">
        <f t="shared" si="40"/>
        <v>WR</v>
      </c>
      <c r="M328" s="7">
        <f t="shared" si="41"/>
      </c>
      <c r="N328" s="7">
        <f t="shared" si="42"/>
      </c>
      <c r="O328" s="7" t="str">
        <f t="shared" si="43"/>
        <v>W</v>
      </c>
      <c r="P328" s="7">
        <f t="shared" si="44"/>
      </c>
      <c r="Q328" s="7">
        <f t="shared" si="45"/>
      </c>
      <c r="R328" s="7">
        <f t="shared" si="46"/>
      </c>
      <c r="S328" s="7">
        <f t="shared" si="47"/>
      </c>
      <c r="U328" s="6"/>
    </row>
    <row r="329" spans="1:21" ht="12.75">
      <c r="A329" s="26">
        <v>292</v>
      </c>
      <c r="B329" s="26" t="s">
        <v>13</v>
      </c>
      <c r="C329" s="30" t="s">
        <v>312</v>
      </c>
      <c r="D329" s="30" t="s">
        <v>179</v>
      </c>
      <c r="E329" s="9">
        <v>0.3347222222222222</v>
      </c>
      <c r="F329" s="27"/>
      <c r="G329" s="27"/>
      <c r="H329" s="27"/>
      <c r="I329" s="27"/>
      <c r="J329" s="35">
        <v>41125.568125</v>
      </c>
      <c r="K329" s="28" t="s">
        <v>514</v>
      </c>
      <c r="L329" s="7" t="str">
        <f t="shared" si="40"/>
        <v>WR</v>
      </c>
      <c r="M329" s="7">
        <f t="shared" si="41"/>
      </c>
      <c r="N329" s="7">
        <f t="shared" si="42"/>
      </c>
      <c r="O329" s="7" t="str">
        <f t="shared" si="43"/>
        <v>W</v>
      </c>
      <c r="P329" s="7">
        <f t="shared" si="44"/>
      </c>
      <c r="Q329" s="7">
        <f t="shared" si="45"/>
      </c>
      <c r="R329" s="7">
        <f t="shared" si="46"/>
      </c>
      <c r="S329" s="7">
        <f t="shared" si="47"/>
      </c>
      <c r="U329" s="6"/>
    </row>
    <row r="330" spans="1:21" ht="12.75">
      <c r="A330" s="26">
        <v>293</v>
      </c>
      <c r="B330" s="26" t="s">
        <v>13</v>
      </c>
      <c r="C330" s="30" t="s">
        <v>87</v>
      </c>
      <c r="D330" s="30" t="s">
        <v>179</v>
      </c>
      <c r="E330" s="9">
        <v>0.3347222222222222</v>
      </c>
      <c r="F330" s="27"/>
      <c r="G330" s="27"/>
      <c r="H330" s="27"/>
      <c r="I330" s="27"/>
      <c r="J330" s="35">
        <v>41125.568194444444</v>
      </c>
      <c r="K330" s="28" t="s">
        <v>514</v>
      </c>
      <c r="L330" s="7" t="str">
        <f t="shared" si="40"/>
        <v>WR</v>
      </c>
      <c r="M330" s="7">
        <f t="shared" si="41"/>
      </c>
      <c r="N330" s="7">
        <f t="shared" si="42"/>
      </c>
      <c r="O330" s="7" t="str">
        <f t="shared" si="43"/>
        <v>W</v>
      </c>
      <c r="P330" s="7">
        <f t="shared" si="44"/>
      </c>
      <c r="Q330" s="7">
        <f t="shared" si="45"/>
      </c>
      <c r="R330" s="7">
        <f t="shared" si="46"/>
      </c>
      <c r="S330" s="7">
        <f t="shared" si="47"/>
      </c>
      <c r="U330" s="6"/>
    </row>
    <row r="331" spans="1:21" ht="12.75">
      <c r="A331" s="26">
        <v>298</v>
      </c>
      <c r="B331" s="26" t="s">
        <v>13</v>
      </c>
      <c r="C331" s="30" t="s">
        <v>89</v>
      </c>
      <c r="D331" s="30" t="s">
        <v>25</v>
      </c>
      <c r="E331" s="9">
        <v>0.33888888888888885</v>
      </c>
      <c r="F331" s="27"/>
      <c r="G331" s="17"/>
      <c r="H331" s="27"/>
      <c r="I331" s="27"/>
      <c r="J331" s="35">
        <v>41125.67636574074</v>
      </c>
      <c r="K331" s="28" t="s">
        <v>514</v>
      </c>
      <c r="L331" s="7" t="str">
        <f t="shared" si="40"/>
        <v>WR</v>
      </c>
      <c r="M331" s="7">
        <f t="shared" si="41"/>
      </c>
      <c r="N331" s="7">
        <f t="shared" si="42"/>
      </c>
      <c r="O331" s="7" t="str">
        <f t="shared" si="43"/>
        <v>W</v>
      </c>
      <c r="P331" s="7">
        <f t="shared" si="44"/>
      </c>
      <c r="Q331" s="7">
        <f t="shared" si="45"/>
      </c>
      <c r="R331" s="7">
        <f t="shared" si="46"/>
      </c>
      <c r="S331" s="7">
        <f t="shared" si="47"/>
      </c>
      <c r="U331" s="6"/>
    </row>
    <row r="332" spans="1:21" ht="12.75">
      <c r="A332" s="7">
        <v>317</v>
      </c>
      <c r="B332" s="7" t="s">
        <v>13</v>
      </c>
      <c r="C332" s="30" t="s">
        <v>728</v>
      </c>
      <c r="D332" s="30" t="s">
        <v>729</v>
      </c>
      <c r="E332" s="9">
        <v>0.34930555555555554</v>
      </c>
      <c r="F332" s="16"/>
      <c r="G332" s="16"/>
      <c r="J332" s="32">
        <v>41125.693240740744</v>
      </c>
      <c r="K332" s="8" t="s">
        <v>514</v>
      </c>
      <c r="L332" s="7" t="str">
        <f t="shared" si="40"/>
        <v>WR</v>
      </c>
      <c r="M332" s="7">
        <f t="shared" si="41"/>
      </c>
      <c r="N332" s="7">
        <f t="shared" si="42"/>
      </c>
      <c r="O332" s="7" t="str">
        <f t="shared" si="43"/>
        <v>W</v>
      </c>
      <c r="P332" s="7">
        <f t="shared" si="44"/>
      </c>
      <c r="Q332" s="7">
        <f t="shared" si="45"/>
      </c>
      <c r="R332" s="7">
        <f t="shared" si="46"/>
      </c>
      <c r="S332" s="7">
        <f t="shared" si="47"/>
      </c>
      <c r="U332" s="6"/>
    </row>
    <row r="333" spans="1:21" ht="12.75">
      <c r="A333" s="7">
        <v>318</v>
      </c>
      <c r="B333" s="7" t="s">
        <v>13</v>
      </c>
      <c r="C333" s="30" t="s">
        <v>730</v>
      </c>
      <c r="D333" s="30" t="s">
        <v>174</v>
      </c>
      <c r="E333" s="9">
        <v>0.34930555555555554</v>
      </c>
      <c r="F333" s="16"/>
      <c r="G333" s="16"/>
      <c r="J333" s="32">
        <v>41125.69329861111</v>
      </c>
      <c r="K333" s="8" t="s">
        <v>514</v>
      </c>
      <c r="L333" s="7" t="str">
        <f t="shared" si="40"/>
        <v>WR</v>
      </c>
      <c r="M333" s="7">
        <f t="shared" si="41"/>
      </c>
      <c r="N333" s="7">
        <f t="shared" si="42"/>
      </c>
      <c r="O333" s="7" t="str">
        <f t="shared" si="43"/>
        <v>W</v>
      </c>
      <c r="P333" s="7">
        <f t="shared" si="44"/>
      </c>
      <c r="Q333" s="7">
        <f t="shared" si="45"/>
      </c>
      <c r="R333" s="7">
        <f t="shared" si="46"/>
      </c>
      <c r="S333" s="7">
        <f t="shared" si="47"/>
      </c>
      <c r="U333" s="6"/>
    </row>
    <row r="334" spans="1:21" ht="12.75">
      <c r="A334" s="26">
        <v>319</v>
      </c>
      <c r="B334" s="7" t="s">
        <v>13</v>
      </c>
      <c r="C334" s="30" t="s">
        <v>62</v>
      </c>
      <c r="D334" s="30" t="s">
        <v>213</v>
      </c>
      <c r="E334" s="9">
        <v>0.3590277777777778</v>
      </c>
      <c r="F334" s="16"/>
      <c r="G334" s="16"/>
      <c r="J334" s="32">
        <v>41125.77166666667</v>
      </c>
      <c r="K334" s="8" t="s">
        <v>514</v>
      </c>
      <c r="L334" s="7" t="str">
        <f t="shared" si="40"/>
        <v>WR</v>
      </c>
      <c r="M334" s="7">
        <f t="shared" si="41"/>
      </c>
      <c r="N334" s="7">
        <f t="shared" si="42"/>
      </c>
      <c r="O334" s="7" t="str">
        <f t="shared" si="43"/>
        <v>W</v>
      </c>
      <c r="P334" s="7">
        <f t="shared" si="44"/>
      </c>
      <c r="Q334" s="7">
        <f t="shared" si="45"/>
      </c>
      <c r="R334" s="7">
        <f t="shared" si="46"/>
      </c>
      <c r="S334" s="7">
        <f t="shared" si="47"/>
      </c>
      <c r="U334" s="6"/>
    </row>
    <row r="335" spans="1:21" ht="12.75">
      <c r="A335" s="26">
        <v>327</v>
      </c>
      <c r="B335" s="7" t="s">
        <v>13</v>
      </c>
      <c r="C335" s="30" t="s">
        <v>5</v>
      </c>
      <c r="D335" s="30" t="s">
        <v>315</v>
      </c>
      <c r="E335" s="9">
        <v>0.3652777777777778</v>
      </c>
      <c r="F335" s="16"/>
      <c r="G335" s="16"/>
      <c r="J335" s="32">
        <v>41125.966099537036</v>
      </c>
      <c r="K335" s="8" t="s">
        <v>514</v>
      </c>
      <c r="L335" s="7" t="str">
        <f t="shared" si="40"/>
        <v>WR</v>
      </c>
      <c r="M335" s="7">
        <f t="shared" si="41"/>
      </c>
      <c r="N335" s="7">
        <f t="shared" si="42"/>
      </c>
      <c r="O335" s="7" t="str">
        <f t="shared" si="43"/>
        <v>W</v>
      </c>
      <c r="P335" s="7">
        <f t="shared" si="44"/>
      </c>
      <c r="Q335" s="7">
        <f t="shared" si="45"/>
      </c>
      <c r="R335" s="7">
        <f t="shared" si="46"/>
      </c>
      <c r="S335" s="7">
        <f t="shared" si="47"/>
      </c>
      <c r="U335" s="6"/>
    </row>
  </sheetData>
  <sheetProtection/>
  <autoFilter ref="A1:U335"/>
  <printOptions gridLines="1"/>
  <pageMargins left="0.7480314960629921" right="0.7480314960629921" top="0.3937007874015748" bottom="0.5905511811023623" header="0.31496062992125984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&amp;N&amp;RPrinted on: &amp;D at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7.8515625" style="7" customWidth="1"/>
    <col min="2" max="2" width="8.8515625" style="7" customWidth="1"/>
    <col min="3" max="3" width="10.7109375" style="6" bestFit="1" customWidth="1"/>
    <col min="4" max="4" width="11.28125" style="6" bestFit="1" customWidth="1"/>
    <col min="5" max="5" width="10.421875" style="9" bestFit="1" customWidth="1"/>
    <col min="6" max="6" width="17.28125" style="6" customWidth="1"/>
    <col min="7" max="7" width="10.421875" style="6" customWidth="1"/>
    <col min="8" max="8" width="13.28125" style="6" hidden="1" customWidth="1"/>
    <col min="9" max="9" width="0" style="6" hidden="1" customWidth="1"/>
    <col min="10" max="10" width="15.421875" style="23" customWidth="1"/>
    <col min="11" max="11" width="13.00390625" style="8" bestFit="1" customWidth="1"/>
    <col min="12" max="12" width="7.8515625" style="7" bestFit="1" customWidth="1"/>
    <col min="13" max="13" width="8.00390625" style="7" customWidth="1"/>
    <col min="14" max="14" width="7.8515625" style="7" customWidth="1"/>
    <col min="15" max="15" width="7.8515625" style="7" bestFit="1" customWidth="1"/>
    <col min="16" max="19" width="8.00390625" style="7" customWidth="1"/>
    <col min="21" max="16384" width="9.140625" style="6" customWidth="1"/>
  </cols>
  <sheetData>
    <row r="1" spans="1:21" ht="40.5" customHeight="1">
      <c r="A1" s="12" t="s">
        <v>136</v>
      </c>
      <c r="B1" s="12" t="s">
        <v>31</v>
      </c>
      <c r="C1" s="12" t="s">
        <v>0</v>
      </c>
      <c r="D1" s="12" t="s">
        <v>1</v>
      </c>
      <c r="E1" s="20" t="s">
        <v>2</v>
      </c>
      <c r="F1" s="12" t="s">
        <v>17</v>
      </c>
      <c r="G1" s="12" t="s">
        <v>18</v>
      </c>
      <c r="H1" s="12" t="s">
        <v>3</v>
      </c>
      <c r="I1" s="12"/>
      <c r="J1" s="22" t="s">
        <v>26</v>
      </c>
      <c r="K1" s="13" t="s">
        <v>27</v>
      </c>
      <c r="L1" s="10" t="s">
        <v>32</v>
      </c>
      <c r="M1" s="10" t="s">
        <v>34</v>
      </c>
      <c r="N1" s="10" t="s">
        <v>29</v>
      </c>
      <c r="O1" s="10" t="s">
        <v>33</v>
      </c>
      <c r="P1" s="11" t="s">
        <v>35</v>
      </c>
      <c r="Q1" s="11" t="s">
        <v>36</v>
      </c>
      <c r="R1" s="11" t="s">
        <v>30</v>
      </c>
      <c r="S1" s="11" t="s">
        <v>37</v>
      </c>
      <c r="T1" s="12" t="s">
        <v>135</v>
      </c>
      <c r="U1"/>
    </row>
    <row r="2" spans="1:21" ht="12.75">
      <c r="A2" s="3"/>
      <c r="B2" s="3"/>
      <c r="C2" s="4"/>
      <c r="D2" s="4"/>
      <c r="E2" s="21"/>
      <c r="F2" s="4"/>
      <c r="G2" s="4"/>
      <c r="H2" s="4"/>
      <c r="I2" s="4"/>
      <c r="J2" s="24"/>
      <c r="K2" s="5"/>
      <c r="L2" s="14">
        <f>COUNTIF(L4:L62,"WR")</f>
        <v>0</v>
      </c>
      <c r="M2" s="14">
        <f>COUNTIF(M4:M62,"WF")</f>
        <v>0</v>
      </c>
      <c r="N2" s="14">
        <f>COUNTIF(N4:N62,"WO")</f>
        <v>0</v>
      </c>
      <c r="O2" s="14">
        <f>COUNTIF(O4:O62,"W")</f>
        <v>0</v>
      </c>
      <c r="P2" s="15">
        <f>COUNTIF(P4:P62,"RR")</f>
        <v>2</v>
      </c>
      <c r="Q2" s="15">
        <f>COUNTIF(Q4:Q62,"RF")</f>
        <v>57</v>
      </c>
      <c r="R2" s="15">
        <f>COUNTIF(R4:R62,"RO")</f>
        <v>0</v>
      </c>
      <c r="S2" s="15">
        <f>COUNTIF(S4:S62,"R")</f>
        <v>59</v>
      </c>
      <c r="T2" s="19">
        <f>MIN(K:K)</f>
        <v>40761.16111111111</v>
      </c>
      <c r="U2" s="18"/>
    </row>
    <row r="3" spans="1:21" ht="12.75">
      <c r="A3" s="3"/>
      <c r="B3" s="3"/>
      <c r="C3" s="4"/>
      <c r="D3" s="4"/>
      <c r="E3" s="21"/>
      <c r="F3" s="4"/>
      <c r="G3" s="4"/>
      <c r="H3" s="4"/>
      <c r="I3" s="4"/>
      <c r="J3" s="24"/>
      <c r="K3" s="5"/>
      <c r="L3" s="14"/>
      <c r="M3" s="14"/>
      <c r="N3" s="14"/>
      <c r="O3" s="14"/>
      <c r="P3" s="15"/>
      <c r="Q3" s="15"/>
      <c r="R3" s="15"/>
      <c r="S3" s="15"/>
      <c r="T3" s="19"/>
      <c r="U3" s="18"/>
    </row>
    <row r="4" spans="1:19" ht="12.75">
      <c r="A4" s="26">
        <v>321</v>
      </c>
      <c r="B4" s="7" t="s">
        <v>226</v>
      </c>
      <c r="C4" s="17" t="s">
        <v>491</v>
      </c>
      <c r="D4" s="30" t="s">
        <v>110</v>
      </c>
      <c r="E4" s="9">
        <v>0.4166666666666667</v>
      </c>
      <c r="F4" s="16" t="s">
        <v>521</v>
      </c>
      <c r="G4" s="16" t="s">
        <v>246</v>
      </c>
      <c r="J4" s="32">
        <v>40761.57777777778</v>
      </c>
      <c r="K4" s="8">
        <v>40761.16111111111</v>
      </c>
      <c r="L4" s="7">
        <f aca="true" t="shared" si="0" ref="L4:L35">IF(($B4="Walker")*(K4="Retired"),"WR","")</f>
      </c>
      <c r="M4" s="7">
        <f aca="true" t="shared" si="1" ref="M4:M35">IF(($B4="Walker")*(K4&lt;&gt;"Retired")*(K4&lt;&gt;""),"WF","")</f>
      </c>
      <c r="N4" s="7">
        <f aca="true" t="shared" si="2" ref="N4:N35">IF(($B4="Walker")*(K4&lt;&gt;"Retired")*(K4=""),"WO","")</f>
      </c>
      <c r="O4" s="7">
        <f aca="true" t="shared" si="3" ref="O4:O35">IF(($B4="Walker"),"W","")</f>
      </c>
      <c r="P4" s="7">
        <f aca="true" t="shared" si="4" ref="P4:P35">IF(($B4="Runner")*(K4="Retired"),"RR","")</f>
      </c>
      <c r="Q4" s="7" t="str">
        <f aca="true" t="shared" si="5" ref="Q4:Q35">IF(($B4="Runner")*(K4&lt;&gt;"Retired")*(K4&lt;&gt;""),"RF","")</f>
        <v>RF</v>
      </c>
      <c r="R4" s="7">
        <f aca="true" t="shared" si="6" ref="R4:R35">IF(($B4="Runner")*(K4&lt;&gt;"Retired")*(K4=""),"RO","")</f>
      </c>
      <c r="S4" s="7" t="str">
        <f aca="true" t="shared" si="7" ref="S4:S35">IF(($B4="Runner"),"R","")</f>
        <v>R</v>
      </c>
    </row>
    <row r="5" spans="1:19" ht="12.75">
      <c r="A5" s="7">
        <v>329</v>
      </c>
      <c r="B5" s="7" t="s">
        <v>226</v>
      </c>
      <c r="C5" s="17" t="s">
        <v>230</v>
      </c>
      <c r="D5" s="30" t="s">
        <v>42</v>
      </c>
      <c r="E5" s="9">
        <v>0.4166666666666667</v>
      </c>
      <c r="F5" s="16" t="s">
        <v>521</v>
      </c>
      <c r="G5" s="16" t="s">
        <v>231</v>
      </c>
      <c r="J5" s="32">
        <v>40761.5958912037</v>
      </c>
      <c r="K5" s="8">
        <v>40761.17922453704</v>
      </c>
      <c r="L5" s="7">
        <f t="shared" si="0"/>
      </c>
      <c r="M5" s="7">
        <f t="shared" si="1"/>
      </c>
      <c r="N5" s="7">
        <f t="shared" si="2"/>
      </c>
      <c r="O5" s="7">
        <f t="shared" si="3"/>
      </c>
      <c r="P5" s="7">
        <f t="shared" si="4"/>
      </c>
      <c r="Q5" s="7" t="str">
        <f t="shared" si="5"/>
        <v>RF</v>
      </c>
      <c r="R5" s="7">
        <f t="shared" si="6"/>
      </c>
      <c r="S5" s="7" t="str">
        <f t="shared" si="7"/>
        <v>R</v>
      </c>
    </row>
    <row r="6" spans="1:19" ht="12.75">
      <c r="A6" s="26">
        <v>338</v>
      </c>
      <c r="B6" s="7" t="s">
        <v>226</v>
      </c>
      <c r="C6" s="17" t="s">
        <v>16</v>
      </c>
      <c r="D6" s="30" t="s">
        <v>252</v>
      </c>
      <c r="E6" s="9">
        <v>0.4166666666666667</v>
      </c>
      <c r="F6" s="16" t="s">
        <v>521</v>
      </c>
      <c r="G6" s="16" t="s">
        <v>229</v>
      </c>
      <c r="J6" s="32">
        <v>40761.59782407407</v>
      </c>
      <c r="K6" s="8">
        <v>40761.18115740741</v>
      </c>
      <c r="L6" s="7">
        <f t="shared" si="0"/>
      </c>
      <c r="M6" s="7">
        <f t="shared" si="1"/>
      </c>
      <c r="N6" s="7">
        <f t="shared" si="2"/>
      </c>
      <c r="O6" s="7">
        <f t="shared" si="3"/>
      </c>
      <c r="P6" s="7">
        <f t="shared" si="4"/>
      </c>
      <c r="Q6" s="7" t="str">
        <f t="shared" si="5"/>
        <v>RF</v>
      </c>
      <c r="R6" s="7">
        <f t="shared" si="6"/>
      </c>
      <c r="S6" s="7" t="str">
        <f t="shared" si="7"/>
        <v>R</v>
      </c>
    </row>
    <row r="7" spans="1:19" ht="12.75">
      <c r="A7" s="7">
        <v>359</v>
      </c>
      <c r="B7" s="7" t="s">
        <v>226</v>
      </c>
      <c r="C7" s="30" t="s">
        <v>140</v>
      </c>
      <c r="D7" s="30" t="s">
        <v>509</v>
      </c>
      <c r="E7" s="9">
        <v>0.4166666666666667</v>
      </c>
      <c r="F7" s="6" t="s">
        <v>521</v>
      </c>
      <c r="G7" s="16" t="s">
        <v>231</v>
      </c>
      <c r="J7" s="32">
        <v>40761.602638888886</v>
      </c>
      <c r="K7" s="8">
        <v>40761.18597222222</v>
      </c>
      <c r="L7" s="7">
        <f t="shared" si="0"/>
      </c>
      <c r="M7" s="7">
        <f t="shared" si="1"/>
      </c>
      <c r="N7" s="7">
        <f t="shared" si="2"/>
      </c>
      <c r="O7" s="7">
        <f t="shared" si="3"/>
      </c>
      <c r="P7" s="7">
        <f t="shared" si="4"/>
      </c>
      <c r="Q7" s="7" t="str">
        <f t="shared" si="5"/>
        <v>RF</v>
      </c>
      <c r="R7" s="7">
        <f t="shared" si="6"/>
      </c>
      <c r="S7" s="7" t="str">
        <f t="shared" si="7"/>
        <v>R</v>
      </c>
    </row>
    <row r="8" spans="1:19" ht="12.75">
      <c r="A8" s="26">
        <v>326</v>
      </c>
      <c r="B8" s="7" t="s">
        <v>226</v>
      </c>
      <c r="C8" s="17" t="s">
        <v>8</v>
      </c>
      <c r="D8" s="30" t="s">
        <v>493</v>
      </c>
      <c r="E8" s="9">
        <v>0.4166666666666667</v>
      </c>
      <c r="F8" s="16" t="s">
        <v>521</v>
      </c>
      <c r="G8" s="16" t="s">
        <v>246</v>
      </c>
      <c r="J8" s="32">
        <v>40761.61150462963</v>
      </c>
      <c r="K8" s="8">
        <v>40761.19483796296</v>
      </c>
      <c r="L8" s="7">
        <f t="shared" si="0"/>
      </c>
      <c r="M8" s="7">
        <f t="shared" si="1"/>
      </c>
      <c r="N8" s="7">
        <f t="shared" si="2"/>
      </c>
      <c r="O8" s="7">
        <f t="shared" si="3"/>
      </c>
      <c r="P8" s="7">
        <f t="shared" si="4"/>
      </c>
      <c r="Q8" s="7" t="str">
        <f t="shared" si="5"/>
        <v>RF</v>
      </c>
      <c r="R8" s="7">
        <f t="shared" si="6"/>
      </c>
      <c r="S8" s="7" t="str">
        <f t="shared" si="7"/>
        <v>R</v>
      </c>
    </row>
    <row r="9" spans="1:19" ht="12.75">
      <c r="A9" s="7">
        <v>287</v>
      </c>
      <c r="B9" s="7" t="s">
        <v>226</v>
      </c>
      <c r="C9" s="16" t="s">
        <v>257</v>
      </c>
      <c r="D9" s="16" t="s">
        <v>258</v>
      </c>
      <c r="E9" s="9">
        <v>0.4166666666666667</v>
      </c>
      <c r="F9" s="16" t="s">
        <v>521</v>
      </c>
      <c r="G9" s="16" t="s">
        <v>231</v>
      </c>
      <c r="J9" s="32">
        <v>40761.62158564815</v>
      </c>
      <c r="K9" s="8">
        <v>40761.20491898148</v>
      </c>
      <c r="L9" s="7">
        <f t="shared" si="0"/>
      </c>
      <c r="M9" s="7">
        <f t="shared" si="1"/>
      </c>
      <c r="N9" s="7">
        <f t="shared" si="2"/>
      </c>
      <c r="O9" s="7">
        <f t="shared" si="3"/>
      </c>
      <c r="P9" s="7">
        <f t="shared" si="4"/>
      </c>
      <c r="Q9" s="7" t="str">
        <f t="shared" si="5"/>
        <v>RF</v>
      </c>
      <c r="R9" s="7">
        <f t="shared" si="6"/>
      </c>
      <c r="S9" s="7" t="str">
        <f t="shared" si="7"/>
        <v>R</v>
      </c>
    </row>
    <row r="10" spans="1:19" ht="12.75">
      <c r="A10" s="26">
        <v>333</v>
      </c>
      <c r="B10" s="7" t="s">
        <v>226</v>
      </c>
      <c r="C10" s="17" t="s">
        <v>496</v>
      </c>
      <c r="D10" s="30" t="s">
        <v>497</v>
      </c>
      <c r="E10" s="9">
        <v>0.4166666666666667</v>
      </c>
      <c r="F10" s="16" t="s">
        <v>521</v>
      </c>
      <c r="G10" s="16" t="s">
        <v>229</v>
      </c>
      <c r="J10" s="32">
        <v>40761.622245370374</v>
      </c>
      <c r="K10" s="8">
        <v>40761.2055787037</v>
      </c>
      <c r="L10" s="7">
        <f t="shared" si="0"/>
      </c>
      <c r="M10" s="7">
        <f t="shared" si="1"/>
      </c>
      <c r="N10" s="7">
        <f t="shared" si="2"/>
      </c>
      <c r="O10" s="7">
        <f t="shared" si="3"/>
      </c>
      <c r="P10" s="7">
        <f t="shared" si="4"/>
      </c>
      <c r="Q10" s="7" t="str">
        <f t="shared" si="5"/>
        <v>RF</v>
      </c>
      <c r="R10" s="7">
        <f t="shared" si="6"/>
      </c>
      <c r="S10" s="7" t="str">
        <f t="shared" si="7"/>
        <v>R</v>
      </c>
    </row>
    <row r="11" spans="1:19" ht="12.75">
      <c r="A11" s="26">
        <v>362</v>
      </c>
      <c r="B11" s="7" t="s">
        <v>226</v>
      </c>
      <c r="C11" s="30" t="s">
        <v>105</v>
      </c>
      <c r="D11" s="30" t="s">
        <v>270</v>
      </c>
      <c r="E11" s="9">
        <v>0.4166666666666667</v>
      </c>
      <c r="F11" s="6" t="s">
        <v>521</v>
      </c>
      <c r="G11" s="16" t="s">
        <v>229</v>
      </c>
      <c r="J11" s="32">
        <v>40761.62237268518</v>
      </c>
      <c r="K11" s="8">
        <v>40761.20570601852</v>
      </c>
      <c r="L11" s="7">
        <f t="shared" si="0"/>
      </c>
      <c r="M11" s="7">
        <f t="shared" si="1"/>
      </c>
      <c r="N11" s="7">
        <f t="shared" si="2"/>
      </c>
      <c r="O11" s="7">
        <f t="shared" si="3"/>
      </c>
      <c r="P11" s="7">
        <f t="shared" si="4"/>
      </c>
      <c r="Q11" s="7" t="str">
        <f t="shared" si="5"/>
        <v>RF</v>
      </c>
      <c r="R11" s="7">
        <f t="shared" si="6"/>
      </c>
      <c r="S11" s="7" t="str">
        <f t="shared" si="7"/>
        <v>R</v>
      </c>
    </row>
    <row r="12" spans="1:19" ht="12.75">
      <c r="A12" s="26">
        <v>349</v>
      </c>
      <c r="B12" s="7" t="s">
        <v>226</v>
      </c>
      <c r="C12" s="17" t="s">
        <v>266</v>
      </c>
      <c r="D12" s="30" t="s">
        <v>267</v>
      </c>
      <c r="E12" s="9">
        <v>0.4166666666666667</v>
      </c>
      <c r="F12" s="16" t="s">
        <v>521</v>
      </c>
      <c r="G12" s="16" t="s">
        <v>246</v>
      </c>
      <c r="J12" s="32">
        <v>40761.6237962963</v>
      </c>
      <c r="K12" s="8">
        <v>40761.20712962963</v>
      </c>
      <c r="L12" s="7">
        <f t="shared" si="0"/>
      </c>
      <c r="M12" s="7">
        <f t="shared" si="1"/>
      </c>
      <c r="N12" s="7">
        <f t="shared" si="2"/>
      </c>
      <c r="O12" s="7">
        <f t="shared" si="3"/>
      </c>
      <c r="P12" s="7">
        <f t="shared" si="4"/>
      </c>
      <c r="Q12" s="7" t="str">
        <f t="shared" si="5"/>
        <v>RF</v>
      </c>
      <c r="R12" s="7">
        <f t="shared" si="6"/>
      </c>
      <c r="S12" s="7" t="str">
        <f t="shared" si="7"/>
        <v>R</v>
      </c>
    </row>
    <row r="13" spans="1:19" ht="12.75">
      <c r="A13" s="26">
        <v>334</v>
      </c>
      <c r="B13" s="7" t="s">
        <v>226</v>
      </c>
      <c r="C13" s="17" t="s">
        <v>127</v>
      </c>
      <c r="D13" s="30" t="s">
        <v>498</v>
      </c>
      <c r="E13" s="9">
        <v>0.4166666666666667</v>
      </c>
      <c r="F13" s="16" t="s">
        <v>521</v>
      </c>
      <c r="G13" s="16" t="s">
        <v>229</v>
      </c>
      <c r="J13" s="32">
        <v>40761.626967592594</v>
      </c>
      <c r="K13" s="8">
        <v>40761.21030092592</v>
      </c>
      <c r="L13" s="7">
        <f t="shared" si="0"/>
      </c>
      <c r="M13" s="7">
        <f t="shared" si="1"/>
      </c>
      <c r="N13" s="7">
        <f t="shared" si="2"/>
      </c>
      <c r="O13" s="7">
        <f t="shared" si="3"/>
      </c>
      <c r="P13" s="7">
        <f t="shared" si="4"/>
      </c>
      <c r="Q13" s="7" t="str">
        <f t="shared" si="5"/>
        <v>RF</v>
      </c>
      <c r="R13" s="7">
        <f t="shared" si="6"/>
      </c>
      <c r="S13" s="7" t="str">
        <f t="shared" si="7"/>
        <v>R</v>
      </c>
    </row>
    <row r="14" spans="1:19" ht="12.75">
      <c r="A14" s="26">
        <v>337</v>
      </c>
      <c r="B14" s="7" t="s">
        <v>226</v>
      </c>
      <c r="C14" s="17" t="s">
        <v>500</v>
      </c>
      <c r="D14" s="30" t="s">
        <v>501</v>
      </c>
      <c r="E14" s="9">
        <v>0.4166666666666667</v>
      </c>
      <c r="F14" s="16" t="s">
        <v>521</v>
      </c>
      <c r="G14" s="16" t="s">
        <v>229</v>
      </c>
      <c r="J14" s="32">
        <v>40761.62824074074</v>
      </c>
      <c r="K14" s="8">
        <v>40761.21157407408</v>
      </c>
      <c r="L14" s="7">
        <f t="shared" si="0"/>
      </c>
      <c r="M14" s="7">
        <f t="shared" si="1"/>
      </c>
      <c r="N14" s="7">
        <f t="shared" si="2"/>
      </c>
      <c r="O14" s="7">
        <f t="shared" si="3"/>
      </c>
      <c r="P14" s="7">
        <f t="shared" si="4"/>
      </c>
      <c r="Q14" s="7" t="str">
        <f t="shared" si="5"/>
        <v>RF</v>
      </c>
      <c r="R14" s="7">
        <f t="shared" si="6"/>
      </c>
      <c r="S14" s="7" t="str">
        <f t="shared" si="7"/>
        <v>R</v>
      </c>
    </row>
    <row r="15" spans="1:19" ht="12.75">
      <c r="A15" s="26">
        <v>322</v>
      </c>
      <c r="B15" s="7" t="s">
        <v>226</v>
      </c>
      <c r="C15" s="17" t="s">
        <v>233</v>
      </c>
      <c r="D15" s="30" t="s">
        <v>234</v>
      </c>
      <c r="E15" s="9">
        <v>0.4166666666666667</v>
      </c>
      <c r="F15" s="16" t="s">
        <v>521</v>
      </c>
      <c r="G15" s="16" t="s">
        <v>235</v>
      </c>
      <c r="J15" s="32">
        <v>40761.631736111114</v>
      </c>
      <c r="K15" s="8">
        <v>40761.21506944444</v>
      </c>
      <c r="L15" s="7">
        <f t="shared" si="0"/>
      </c>
      <c r="M15" s="7">
        <f t="shared" si="1"/>
      </c>
      <c r="N15" s="7">
        <f t="shared" si="2"/>
      </c>
      <c r="O15" s="7">
        <f t="shared" si="3"/>
      </c>
      <c r="P15" s="7">
        <f t="shared" si="4"/>
      </c>
      <c r="Q15" s="7" t="str">
        <f t="shared" si="5"/>
        <v>RF</v>
      </c>
      <c r="R15" s="7">
        <f t="shared" si="6"/>
      </c>
      <c r="S15" s="7" t="str">
        <f t="shared" si="7"/>
        <v>R</v>
      </c>
    </row>
    <row r="16" spans="1:19" ht="12.75">
      <c r="A16" s="26">
        <v>339</v>
      </c>
      <c r="B16" s="7" t="s">
        <v>226</v>
      </c>
      <c r="C16" s="17" t="s">
        <v>502</v>
      </c>
      <c r="D16" s="30" t="s">
        <v>265</v>
      </c>
      <c r="E16" s="9">
        <v>0.4166666666666667</v>
      </c>
      <c r="F16" s="16" t="s">
        <v>520</v>
      </c>
      <c r="G16" s="16" t="s">
        <v>232</v>
      </c>
      <c r="J16" s="32">
        <v>40761.631898148145</v>
      </c>
      <c r="K16" s="8">
        <v>40761.21523148148</v>
      </c>
      <c r="L16" s="7">
        <f t="shared" si="0"/>
      </c>
      <c r="M16" s="7">
        <f t="shared" si="1"/>
      </c>
      <c r="N16" s="7">
        <f t="shared" si="2"/>
      </c>
      <c r="O16" s="7">
        <f t="shared" si="3"/>
      </c>
      <c r="P16" s="7">
        <f t="shared" si="4"/>
      </c>
      <c r="Q16" s="7" t="str">
        <f t="shared" si="5"/>
        <v>RF</v>
      </c>
      <c r="R16" s="7">
        <f t="shared" si="6"/>
      </c>
      <c r="S16" s="7" t="str">
        <f t="shared" si="7"/>
        <v>R</v>
      </c>
    </row>
    <row r="17" spans="1:19" ht="12.75">
      <c r="A17" s="7">
        <v>332</v>
      </c>
      <c r="B17" s="7" t="s">
        <v>226</v>
      </c>
      <c r="C17" s="17" t="s">
        <v>351</v>
      </c>
      <c r="D17" s="30" t="s">
        <v>495</v>
      </c>
      <c r="E17" s="9">
        <v>0.4166666666666667</v>
      </c>
      <c r="F17" s="16" t="s">
        <v>521</v>
      </c>
      <c r="G17" s="16" t="s">
        <v>227</v>
      </c>
      <c r="J17" s="32">
        <v>40761.634675925925</v>
      </c>
      <c r="K17" s="8">
        <v>40761.21800925926</v>
      </c>
      <c r="L17" s="7">
        <f t="shared" si="0"/>
      </c>
      <c r="M17" s="7">
        <f t="shared" si="1"/>
      </c>
      <c r="N17" s="7">
        <f t="shared" si="2"/>
      </c>
      <c r="O17" s="7">
        <f t="shared" si="3"/>
      </c>
      <c r="P17" s="7">
        <f t="shared" si="4"/>
      </c>
      <c r="Q17" s="7" t="str">
        <f t="shared" si="5"/>
        <v>RF</v>
      </c>
      <c r="R17" s="7">
        <f t="shared" si="6"/>
      </c>
      <c r="S17" s="7" t="str">
        <f t="shared" si="7"/>
        <v>R</v>
      </c>
    </row>
    <row r="18" spans="1:19" ht="12.75">
      <c r="A18" s="7">
        <v>315</v>
      </c>
      <c r="B18" s="7" t="s">
        <v>226</v>
      </c>
      <c r="C18" s="17" t="s">
        <v>40</v>
      </c>
      <c r="D18" s="30" t="s">
        <v>121</v>
      </c>
      <c r="E18" s="9">
        <v>0.4166666666666667</v>
      </c>
      <c r="F18" s="16" t="s">
        <v>521</v>
      </c>
      <c r="G18" s="16" t="s">
        <v>262</v>
      </c>
      <c r="J18" s="32">
        <v>40761.637511574074</v>
      </c>
      <c r="K18" s="8">
        <v>40761.22084490741</v>
      </c>
      <c r="L18" s="7">
        <f t="shared" si="0"/>
      </c>
      <c r="M18" s="7">
        <f t="shared" si="1"/>
      </c>
      <c r="N18" s="7">
        <f t="shared" si="2"/>
      </c>
      <c r="O18" s="7">
        <f t="shared" si="3"/>
      </c>
      <c r="P18" s="7">
        <f t="shared" si="4"/>
      </c>
      <c r="Q18" s="7" t="str">
        <f t="shared" si="5"/>
        <v>RF</v>
      </c>
      <c r="R18" s="7">
        <f t="shared" si="6"/>
      </c>
      <c r="S18" s="7" t="str">
        <f t="shared" si="7"/>
        <v>R</v>
      </c>
    </row>
    <row r="19" spans="1:19" ht="12.75">
      <c r="A19" s="26">
        <v>348</v>
      </c>
      <c r="B19" s="7" t="s">
        <v>226</v>
      </c>
      <c r="C19" s="17" t="s">
        <v>15</v>
      </c>
      <c r="D19" s="30" t="s">
        <v>23</v>
      </c>
      <c r="E19" s="9">
        <v>0.4166666666666667</v>
      </c>
      <c r="F19" s="16" t="s">
        <v>521</v>
      </c>
      <c r="G19" s="16" t="s">
        <v>246</v>
      </c>
      <c r="J19" s="32">
        <v>40761.63863425926</v>
      </c>
      <c r="K19" s="8">
        <v>40761.221967592595</v>
      </c>
      <c r="L19" s="7">
        <f t="shared" si="0"/>
      </c>
      <c r="M19" s="7">
        <f t="shared" si="1"/>
      </c>
      <c r="N19" s="7">
        <f t="shared" si="2"/>
      </c>
      <c r="O19" s="7">
        <f t="shared" si="3"/>
      </c>
      <c r="P19" s="7">
        <f t="shared" si="4"/>
      </c>
      <c r="Q19" s="7" t="str">
        <f t="shared" si="5"/>
        <v>RF</v>
      </c>
      <c r="R19" s="7">
        <f t="shared" si="6"/>
      </c>
      <c r="S19" s="7" t="str">
        <f t="shared" si="7"/>
        <v>R</v>
      </c>
    </row>
    <row r="20" spans="1:19" ht="12.75">
      <c r="A20" s="26">
        <v>307</v>
      </c>
      <c r="B20" s="7" t="s">
        <v>226</v>
      </c>
      <c r="C20" s="30" t="s">
        <v>12</v>
      </c>
      <c r="D20" s="30" t="s">
        <v>481</v>
      </c>
      <c r="E20" s="9">
        <v>0.4166666666666667</v>
      </c>
      <c r="F20" s="30" t="s">
        <v>521</v>
      </c>
      <c r="G20" s="16" t="s">
        <v>512</v>
      </c>
      <c r="J20" s="32">
        <v>40761.639699074076</v>
      </c>
      <c r="K20" s="8">
        <v>40761.223032407404</v>
      </c>
      <c r="L20" s="7">
        <f t="shared" si="0"/>
      </c>
      <c r="M20" s="7">
        <f t="shared" si="1"/>
      </c>
      <c r="N20" s="7">
        <f t="shared" si="2"/>
      </c>
      <c r="O20" s="7">
        <f t="shared" si="3"/>
      </c>
      <c r="P20" s="7">
        <f t="shared" si="4"/>
      </c>
      <c r="Q20" s="7" t="str">
        <f t="shared" si="5"/>
        <v>RF</v>
      </c>
      <c r="R20" s="7">
        <f t="shared" si="6"/>
      </c>
      <c r="S20" s="7" t="str">
        <f t="shared" si="7"/>
        <v>R</v>
      </c>
    </row>
    <row r="21" spans="1:19" ht="12.75">
      <c r="A21" s="26">
        <v>365</v>
      </c>
      <c r="B21" s="7" t="s">
        <v>226</v>
      </c>
      <c r="C21" s="30" t="s">
        <v>65</v>
      </c>
      <c r="D21" s="30" t="s">
        <v>269</v>
      </c>
      <c r="E21" s="9">
        <v>0.4166666666666667</v>
      </c>
      <c r="F21" s="6" t="s">
        <v>521</v>
      </c>
      <c r="G21" s="16" t="s">
        <v>231</v>
      </c>
      <c r="J21" s="32">
        <v>40761.64207175926</v>
      </c>
      <c r="K21" s="8">
        <v>40761.22540509259</v>
      </c>
      <c r="L21" s="7">
        <f t="shared" si="0"/>
      </c>
      <c r="M21" s="7">
        <f t="shared" si="1"/>
      </c>
      <c r="N21" s="7">
        <f t="shared" si="2"/>
      </c>
      <c r="O21" s="7">
        <f t="shared" si="3"/>
      </c>
      <c r="P21" s="7">
        <f t="shared" si="4"/>
      </c>
      <c r="Q21" s="7" t="str">
        <f t="shared" si="5"/>
        <v>RF</v>
      </c>
      <c r="R21" s="7">
        <f t="shared" si="6"/>
      </c>
      <c r="S21" s="7" t="str">
        <f t="shared" si="7"/>
        <v>R</v>
      </c>
    </row>
    <row r="22" spans="1:19" ht="12.75">
      <c r="A22" s="26">
        <v>340</v>
      </c>
      <c r="B22" s="7" t="s">
        <v>226</v>
      </c>
      <c r="C22" s="17" t="s">
        <v>68</v>
      </c>
      <c r="D22" s="30" t="s">
        <v>503</v>
      </c>
      <c r="E22" s="9">
        <v>0.4166666666666667</v>
      </c>
      <c r="F22" s="6" t="s">
        <v>521</v>
      </c>
      <c r="G22" s="16" t="s">
        <v>246</v>
      </c>
      <c r="J22" s="32">
        <v>40761.64439814815</v>
      </c>
      <c r="K22" s="8">
        <v>40761.22773148148</v>
      </c>
      <c r="L22" s="7">
        <f t="shared" si="0"/>
      </c>
      <c r="M22" s="7">
        <f t="shared" si="1"/>
      </c>
      <c r="N22" s="7">
        <f t="shared" si="2"/>
      </c>
      <c r="O22" s="7">
        <f t="shared" si="3"/>
      </c>
      <c r="P22" s="7">
        <f t="shared" si="4"/>
      </c>
      <c r="Q22" s="7" t="str">
        <f t="shared" si="5"/>
        <v>RF</v>
      </c>
      <c r="R22" s="7">
        <f t="shared" si="6"/>
      </c>
      <c r="S22" s="7" t="str">
        <f t="shared" si="7"/>
        <v>R</v>
      </c>
    </row>
    <row r="23" spans="1:19" ht="12.75">
      <c r="A23" s="26">
        <v>352</v>
      </c>
      <c r="B23" s="7" t="s">
        <v>226</v>
      </c>
      <c r="C23" s="17" t="s">
        <v>6</v>
      </c>
      <c r="D23" s="30" t="s">
        <v>251</v>
      </c>
      <c r="E23" s="9">
        <v>0.4166666666666667</v>
      </c>
      <c r="F23" s="16" t="s">
        <v>521</v>
      </c>
      <c r="G23" s="16" t="s">
        <v>262</v>
      </c>
      <c r="J23" s="32">
        <v>40761.644525462965</v>
      </c>
      <c r="K23" s="8">
        <v>40761.227858796294</v>
      </c>
      <c r="L23" s="7">
        <f t="shared" si="0"/>
      </c>
      <c r="M23" s="7">
        <f t="shared" si="1"/>
      </c>
      <c r="N23" s="7">
        <f t="shared" si="2"/>
      </c>
      <c r="O23" s="7">
        <f t="shared" si="3"/>
      </c>
      <c r="P23" s="7">
        <f t="shared" si="4"/>
      </c>
      <c r="Q23" s="7" t="str">
        <f t="shared" si="5"/>
        <v>RF</v>
      </c>
      <c r="R23" s="7">
        <f t="shared" si="6"/>
      </c>
      <c r="S23" s="7" t="str">
        <f t="shared" si="7"/>
        <v>R</v>
      </c>
    </row>
    <row r="24" spans="1:19" ht="12.75">
      <c r="A24" s="26">
        <v>364</v>
      </c>
      <c r="B24" s="7" t="s">
        <v>226</v>
      </c>
      <c r="C24" s="30" t="s">
        <v>157</v>
      </c>
      <c r="D24" s="30" t="s">
        <v>67</v>
      </c>
      <c r="E24" s="9">
        <v>0.4166666666666667</v>
      </c>
      <c r="F24" s="6" t="s">
        <v>521</v>
      </c>
      <c r="G24" s="16" t="s">
        <v>512</v>
      </c>
      <c r="J24" s="32">
        <v>40761.64465277778</v>
      </c>
      <c r="K24" s="8">
        <v>40761.22798611111</v>
      </c>
      <c r="L24" s="7">
        <f t="shared" si="0"/>
      </c>
      <c r="M24" s="7">
        <f t="shared" si="1"/>
      </c>
      <c r="N24" s="7">
        <f t="shared" si="2"/>
      </c>
      <c r="O24" s="7">
        <f t="shared" si="3"/>
      </c>
      <c r="P24" s="7">
        <f t="shared" si="4"/>
      </c>
      <c r="Q24" s="7" t="str">
        <f t="shared" si="5"/>
        <v>RF</v>
      </c>
      <c r="R24" s="7">
        <f t="shared" si="6"/>
      </c>
      <c r="S24" s="7" t="str">
        <f t="shared" si="7"/>
        <v>R</v>
      </c>
    </row>
    <row r="25" spans="1:19" ht="12.75">
      <c r="A25" s="26">
        <v>363</v>
      </c>
      <c r="B25" s="7" t="s">
        <v>226</v>
      </c>
      <c r="C25" s="30" t="s">
        <v>78</v>
      </c>
      <c r="D25" s="30" t="s">
        <v>510</v>
      </c>
      <c r="E25" s="9">
        <v>0.4166666666666667</v>
      </c>
      <c r="F25" s="6" t="s">
        <v>521</v>
      </c>
      <c r="G25" s="16" t="s">
        <v>513</v>
      </c>
      <c r="J25" s="32">
        <v>40761.64471064815</v>
      </c>
      <c r="K25" s="8">
        <v>40761.22804398148</v>
      </c>
      <c r="L25" s="7">
        <f t="shared" si="0"/>
      </c>
      <c r="M25" s="7">
        <f t="shared" si="1"/>
      </c>
      <c r="N25" s="7">
        <f t="shared" si="2"/>
      </c>
      <c r="O25" s="7">
        <f t="shared" si="3"/>
      </c>
      <c r="P25" s="7">
        <f t="shared" si="4"/>
      </c>
      <c r="Q25" s="7" t="str">
        <f t="shared" si="5"/>
        <v>RF</v>
      </c>
      <c r="R25" s="7">
        <f t="shared" si="6"/>
      </c>
      <c r="S25" s="7" t="str">
        <f t="shared" si="7"/>
        <v>R</v>
      </c>
    </row>
    <row r="26" spans="1:19" ht="12.75">
      <c r="A26" s="26">
        <v>351</v>
      </c>
      <c r="B26" s="7" t="s">
        <v>226</v>
      </c>
      <c r="C26" s="17" t="s">
        <v>197</v>
      </c>
      <c r="D26" s="30" t="s">
        <v>20</v>
      </c>
      <c r="E26" s="9">
        <v>0.4166666666666667</v>
      </c>
      <c r="F26" s="16" t="s">
        <v>521</v>
      </c>
      <c r="G26" s="16" t="s">
        <v>235</v>
      </c>
      <c r="J26" s="32">
        <v>40761.64638888889</v>
      </c>
      <c r="K26" s="8">
        <v>40761.22972222222</v>
      </c>
      <c r="L26" s="7">
        <f t="shared" si="0"/>
      </c>
      <c r="M26" s="7">
        <f t="shared" si="1"/>
      </c>
      <c r="N26" s="7">
        <f t="shared" si="2"/>
      </c>
      <c r="O26" s="7">
        <f t="shared" si="3"/>
      </c>
      <c r="P26" s="7">
        <f t="shared" si="4"/>
      </c>
      <c r="Q26" s="7" t="str">
        <f t="shared" si="5"/>
        <v>RF</v>
      </c>
      <c r="R26" s="7">
        <f t="shared" si="6"/>
      </c>
      <c r="S26" s="7" t="str">
        <f t="shared" si="7"/>
        <v>R</v>
      </c>
    </row>
    <row r="27" spans="1:19" ht="12.75">
      <c r="A27" s="26">
        <v>327</v>
      </c>
      <c r="B27" s="7" t="s">
        <v>226</v>
      </c>
      <c r="C27" s="17" t="s">
        <v>404</v>
      </c>
      <c r="D27" s="30" t="s">
        <v>494</v>
      </c>
      <c r="E27" s="9">
        <v>0.4166666666666667</v>
      </c>
      <c r="F27" s="16" t="s">
        <v>520</v>
      </c>
      <c r="G27" s="16" t="s">
        <v>240</v>
      </c>
      <c r="J27" s="32">
        <v>40761.64829861111</v>
      </c>
      <c r="K27" s="8">
        <v>40761.23163194444</v>
      </c>
      <c r="L27" s="7">
        <f t="shared" si="0"/>
      </c>
      <c r="M27" s="7">
        <f t="shared" si="1"/>
      </c>
      <c r="N27" s="7">
        <f t="shared" si="2"/>
      </c>
      <c r="O27" s="7">
        <f t="shared" si="3"/>
      </c>
      <c r="P27" s="7">
        <f t="shared" si="4"/>
      </c>
      <c r="Q27" s="7" t="str">
        <f t="shared" si="5"/>
        <v>RF</v>
      </c>
      <c r="R27" s="7">
        <f t="shared" si="6"/>
      </c>
      <c r="S27" s="7" t="str">
        <f t="shared" si="7"/>
        <v>R</v>
      </c>
    </row>
    <row r="28" spans="1:19" ht="12.75">
      <c r="A28" s="7">
        <v>357</v>
      </c>
      <c r="B28" s="7" t="s">
        <v>226</v>
      </c>
      <c r="C28" s="17" t="s">
        <v>241</v>
      </c>
      <c r="D28" s="30" t="s">
        <v>242</v>
      </c>
      <c r="E28" s="9">
        <v>0.4166666666666667</v>
      </c>
      <c r="F28" s="6" t="s">
        <v>520</v>
      </c>
      <c r="G28" s="16" t="s">
        <v>243</v>
      </c>
      <c r="J28" s="32">
        <v>40761.64861111111</v>
      </c>
      <c r="K28" s="8">
        <v>40761.231944444444</v>
      </c>
      <c r="L28" s="7">
        <f t="shared" si="0"/>
      </c>
      <c r="M28" s="7">
        <f t="shared" si="1"/>
      </c>
      <c r="N28" s="7">
        <f t="shared" si="2"/>
      </c>
      <c r="O28" s="7">
        <f t="shared" si="3"/>
      </c>
      <c r="P28" s="7">
        <f t="shared" si="4"/>
      </c>
      <c r="Q28" s="7" t="str">
        <f t="shared" si="5"/>
        <v>RF</v>
      </c>
      <c r="R28" s="7">
        <f t="shared" si="6"/>
      </c>
      <c r="S28" s="7" t="str">
        <f t="shared" si="7"/>
        <v>R</v>
      </c>
    </row>
    <row r="29" spans="1:19" ht="12.75">
      <c r="A29" s="7">
        <v>360</v>
      </c>
      <c r="B29" s="7" t="s">
        <v>226</v>
      </c>
      <c r="C29" s="30" t="s">
        <v>12</v>
      </c>
      <c r="D29" s="30" t="s">
        <v>122</v>
      </c>
      <c r="E29" s="9">
        <v>0.4166666666666667</v>
      </c>
      <c r="F29" s="6" t="s">
        <v>521</v>
      </c>
      <c r="G29" s="16" t="s">
        <v>227</v>
      </c>
      <c r="J29" s="32">
        <v>40761.64877314815</v>
      </c>
      <c r="K29" s="8">
        <v>40761.23210648148</v>
      </c>
      <c r="L29" s="7">
        <f t="shared" si="0"/>
      </c>
      <c r="M29" s="7">
        <f t="shared" si="1"/>
      </c>
      <c r="N29" s="7">
        <f t="shared" si="2"/>
      </c>
      <c r="O29" s="7">
        <f t="shared" si="3"/>
      </c>
      <c r="P29" s="7">
        <f t="shared" si="4"/>
      </c>
      <c r="Q29" s="7" t="str">
        <f t="shared" si="5"/>
        <v>RF</v>
      </c>
      <c r="R29" s="7">
        <f t="shared" si="6"/>
      </c>
      <c r="S29" s="7" t="str">
        <f t="shared" si="7"/>
        <v>R</v>
      </c>
    </row>
    <row r="30" spans="1:19" ht="12.75">
      <c r="A30" s="7">
        <v>331</v>
      </c>
      <c r="B30" s="7" t="s">
        <v>226</v>
      </c>
      <c r="C30" s="17" t="s">
        <v>181</v>
      </c>
      <c r="D30" s="30" t="s">
        <v>207</v>
      </c>
      <c r="E30" s="9">
        <v>0.4166666666666667</v>
      </c>
      <c r="F30" s="16" t="s">
        <v>520</v>
      </c>
      <c r="G30" s="16" t="s">
        <v>243</v>
      </c>
      <c r="J30" s="32">
        <v>40761.65020833333</v>
      </c>
      <c r="K30" s="8">
        <v>40761.23354166667</v>
      </c>
      <c r="L30" s="7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  <c r="Q30" s="7" t="str">
        <f t="shared" si="5"/>
        <v>RF</v>
      </c>
      <c r="R30" s="7">
        <f t="shared" si="6"/>
      </c>
      <c r="S30" s="7" t="str">
        <f t="shared" si="7"/>
        <v>R</v>
      </c>
    </row>
    <row r="31" spans="1:19" ht="12.75">
      <c r="A31" s="7">
        <v>271</v>
      </c>
      <c r="B31" s="7" t="s">
        <v>226</v>
      </c>
      <c r="C31" s="16" t="s">
        <v>230</v>
      </c>
      <c r="D31" s="16" t="s">
        <v>134</v>
      </c>
      <c r="E31" s="9">
        <v>0.4166666666666667</v>
      </c>
      <c r="F31" s="16" t="s">
        <v>521</v>
      </c>
      <c r="G31" s="16" t="s">
        <v>246</v>
      </c>
      <c r="J31" s="32">
        <v>40761.65087962963</v>
      </c>
      <c r="K31" s="8">
        <v>40761.23421296296</v>
      </c>
      <c r="L31" s="7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  <c r="Q31" s="7" t="str">
        <f t="shared" si="5"/>
        <v>RF</v>
      </c>
      <c r="R31" s="7">
        <f t="shared" si="6"/>
      </c>
      <c r="S31" s="7" t="str">
        <f t="shared" si="7"/>
        <v>R</v>
      </c>
    </row>
    <row r="32" spans="1:19" ht="12.75">
      <c r="A32" s="7">
        <v>328</v>
      </c>
      <c r="B32" s="7" t="s">
        <v>226</v>
      </c>
      <c r="C32" s="17" t="s">
        <v>162</v>
      </c>
      <c r="D32" s="30" t="s">
        <v>42</v>
      </c>
      <c r="E32" s="9">
        <v>0.4166666666666667</v>
      </c>
      <c r="F32" s="16" t="s">
        <v>520</v>
      </c>
      <c r="G32" s="16" t="s">
        <v>240</v>
      </c>
      <c r="J32" s="32">
        <v>40761.65168981482</v>
      </c>
      <c r="K32" s="8">
        <v>40761.23502314815</v>
      </c>
      <c r="L32" s="7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  <c r="Q32" s="7" t="str">
        <f t="shared" si="5"/>
        <v>RF</v>
      </c>
      <c r="R32" s="7">
        <f t="shared" si="6"/>
      </c>
      <c r="S32" s="7" t="str">
        <f t="shared" si="7"/>
        <v>R</v>
      </c>
    </row>
    <row r="33" spans="1:19" ht="12.75">
      <c r="A33" s="26">
        <v>335</v>
      </c>
      <c r="B33" s="7" t="s">
        <v>226</v>
      </c>
      <c r="C33" s="17" t="s">
        <v>62</v>
      </c>
      <c r="D33" s="30" t="s">
        <v>499</v>
      </c>
      <c r="E33" s="9">
        <v>0.4166666666666667</v>
      </c>
      <c r="F33" s="16" t="s">
        <v>521</v>
      </c>
      <c r="G33" s="16" t="s">
        <v>229</v>
      </c>
      <c r="J33" s="32">
        <v>40761.653020833335</v>
      </c>
      <c r="K33" s="8">
        <v>40761.236354166664</v>
      </c>
      <c r="L33" s="7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  <c r="Q33" s="7" t="str">
        <f t="shared" si="5"/>
        <v>RF</v>
      </c>
      <c r="R33" s="7">
        <f t="shared" si="6"/>
      </c>
      <c r="S33" s="7" t="str">
        <f t="shared" si="7"/>
        <v>R</v>
      </c>
    </row>
    <row r="34" spans="1:19" ht="12.75">
      <c r="A34" s="7">
        <v>345</v>
      </c>
      <c r="B34" s="7" t="s">
        <v>226</v>
      </c>
      <c r="C34" s="17" t="s">
        <v>505</v>
      </c>
      <c r="D34" s="30" t="s">
        <v>347</v>
      </c>
      <c r="E34" s="9">
        <v>0.4166666666666667</v>
      </c>
      <c r="F34" s="16" t="s">
        <v>521</v>
      </c>
      <c r="G34" s="16" t="s">
        <v>231</v>
      </c>
      <c r="J34" s="32">
        <v>40761.655185185184</v>
      </c>
      <c r="K34" s="8">
        <v>40761.23851851852</v>
      </c>
      <c r="L34" s="7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  <c r="Q34" s="7" t="str">
        <f t="shared" si="5"/>
        <v>RF</v>
      </c>
      <c r="R34" s="7">
        <f t="shared" si="6"/>
      </c>
      <c r="S34" s="7" t="str">
        <f t="shared" si="7"/>
        <v>R</v>
      </c>
    </row>
    <row r="35" spans="1:19" ht="12.75">
      <c r="A35" s="26">
        <v>313</v>
      </c>
      <c r="B35" s="7" t="s">
        <v>226</v>
      </c>
      <c r="C35" s="30" t="s">
        <v>236</v>
      </c>
      <c r="D35" s="30" t="s">
        <v>237</v>
      </c>
      <c r="E35" s="9">
        <v>0.4166666666666667</v>
      </c>
      <c r="F35" s="30" t="s">
        <v>521</v>
      </c>
      <c r="G35" s="16" t="s">
        <v>227</v>
      </c>
      <c r="J35" s="32">
        <v>40761.65709490741</v>
      </c>
      <c r="K35" s="28">
        <v>40761.240428240744</v>
      </c>
      <c r="L35" s="7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  <c r="Q35" s="7" t="str">
        <f t="shared" si="5"/>
        <v>RF</v>
      </c>
      <c r="R35" s="7">
        <f t="shared" si="6"/>
      </c>
      <c r="S35" s="7" t="str">
        <f t="shared" si="7"/>
        <v>R</v>
      </c>
    </row>
    <row r="36" spans="1:19" ht="12.75">
      <c r="A36" s="26">
        <v>354</v>
      </c>
      <c r="B36" s="7" t="s">
        <v>226</v>
      </c>
      <c r="C36" s="17" t="s">
        <v>507</v>
      </c>
      <c r="D36" s="30" t="s">
        <v>214</v>
      </c>
      <c r="E36" s="9">
        <v>0.4166666666666667</v>
      </c>
      <c r="F36" s="16" t="s">
        <v>521</v>
      </c>
      <c r="G36" s="16" t="s">
        <v>229</v>
      </c>
      <c r="J36" s="32">
        <v>40761.66012731481</v>
      </c>
      <c r="K36" s="8">
        <v>40761.24346064815</v>
      </c>
      <c r="L36" s="7">
        <f aca="true" t="shared" si="8" ref="L36:L62">IF(($B36="Walker")*(K36="Retired"),"WR","")</f>
      </c>
      <c r="M36" s="7">
        <f aca="true" t="shared" si="9" ref="M36:M62">IF(($B36="Walker")*(K36&lt;&gt;"Retired")*(K36&lt;&gt;""),"WF","")</f>
      </c>
      <c r="N36" s="7">
        <f aca="true" t="shared" si="10" ref="N36:N62">IF(($B36="Walker")*(K36&lt;&gt;"Retired")*(K36=""),"WO","")</f>
      </c>
      <c r="O36" s="7">
        <f aca="true" t="shared" si="11" ref="O36:O62">IF(($B36="Walker"),"W","")</f>
      </c>
      <c r="P36" s="7">
        <f aca="true" t="shared" si="12" ref="P36:P62">IF(($B36="Runner")*(K36="Retired"),"RR","")</f>
      </c>
      <c r="Q36" s="7" t="str">
        <f aca="true" t="shared" si="13" ref="Q36:Q62">IF(($B36="Runner")*(K36&lt;&gt;"Retired")*(K36&lt;&gt;""),"RF","")</f>
        <v>RF</v>
      </c>
      <c r="R36" s="7">
        <f aca="true" t="shared" si="14" ref="R36:R62">IF(($B36="Runner")*(K36&lt;&gt;"Retired")*(K36=""),"RO","")</f>
      </c>
      <c r="S36" s="7" t="str">
        <f aca="true" t="shared" si="15" ref="S36:S62">IF(($B36="Runner"),"R","")</f>
        <v>R</v>
      </c>
    </row>
    <row r="37" spans="1:19" ht="12.75">
      <c r="A37" s="7">
        <v>317</v>
      </c>
      <c r="B37" s="7" t="s">
        <v>226</v>
      </c>
      <c r="C37" s="17" t="s">
        <v>127</v>
      </c>
      <c r="D37" s="30" t="s">
        <v>253</v>
      </c>
      <c r="E37" s="9">
        <v>0.4166666666666667</v>
      </c>
      <c r="F37" s="16" t="s">
        <v>521</v>
      </c>
      <c r="G37" s="16" t="s">
        <v>231</v>
      </c>
      <c r="J37" s="32">
        <v>40761.6606712963</v>
      </c>
      <c r="K37" s="8">
        <v>40761.24400462963</v>
      </c>
      <c r="L37" s="7">
        <f t="shared" si="8"/>
      </c>
      <c r="M37" s="7">
        <f t="shared" si="9"/>
      </c>
      <c r="N37" s="7">
        <f t="shared" si="10"/>
      </c>
      <c r="O37" s="7">
        <f t="shared" si="11"/>
      </c>
      <c r="P37" s="7">
        <f t="shared" si="12"/>
      </c>
      <c r="Q37" s="7" t="str">
        <f t="shared" si="13"/>
        <v>RF</v>
      </c>
      <c r="R37" s="7">
        <f t="shared" si="14"/>
      </c>
      <c r="S37" s="7" t="str">
        <f t="shared" si="15"/>
        <v>R</v>
      </c>
    </row>
    <row r="38" spans="1:19" ht="12.75">
      <c r="A38" s="26">
        <v>298</v>
      </c>
      <c r="B38" s="26" t="s">
        <v>226</v>
      </c>
      <c r="C38" s="30" t="s">
        <v>93</v>
      </c>
      <c r="D38" s="30" t="s">
        <v>94</v>
      </c>
      <c r="E38" s="9">
        <v>0.4166666666666667</v>
      </c>
      <c r="F38" s="30" t="s">
        <v>521</v>
      </c>
      <c r="G38" s="17" t="s">
        <v>246</v>
      </c>
      <c r="H38" s="27"/>
      <c r="I38" s="27"/>
      <c r="J38" s="35">
        <v>40761.66232638889</v>
      </c>
      <c r="K38" s="28">
        <v>40761.24565972222</v>
      </c>
      <c r="L38" s="7">
        <f t="shared" si="8"/>
      </c>
      <c r="M38" s="7">
        <f t="shared" si="9"/>
      </c>
      <c r="N38" s="7">
        <f t="shared" si="10"/>
      </c>
      <c r="O38" s="7">
        <f t="shared" si="11"/>
      </c>
      <c r="P38" s="7">
        <f t="shared" si="12"/>
      </c>
      <c r="Q38" s="7" t="str">
        <f t="shared" si="13"/>
        <v>RF</v>
      </c>
      <c r="R38" s="7">
        <f t="shared" si="14"/>
      </c>
      <c r="S38" s="7" t="str">
        <f t="shared" si="15"/>
        <v>R</v>
      </c>
    </row>
    <row r="39" spans="1:19" ht="12.75">
      <c r="A39" s="7">
        <v>330</v>
      </c>
      <c r="B39" s="7" t="s">
        <v>226</v>
      </c>
      <c r="C39" s="17" t="s">
        <v>38</v>
      </c>
      <c r="D39" s="30" t="s">
        <v>39</v>
      </c>
      <c r="E39" s="9">
        <v>0.4166666666666667</v>
      </c>
      <c r="F39" s="16" t="s">
        <v>521</v>
      </c>
      <c r="G39" s="16" t="s">
        <v>231</v>
      </c>
      <c r="J39" s="32">
        <v>40761.662465277775</v>
      </c>
      <c r="K39" s="8">
        <v>40761.24579861111</v>
      </c>
      <c r="L39" s="7">
        <f t="shared" si="8"/>
      </c>
      <c r="M39" s="7">
        <f t="shared" si="9"/>
      </c>
      <c r="N39" s="7">
        <f t="shared" si="10"/>
      </c>
      <c r="O39" s="7">
        <f t="shared" si="11"/>
      </c>
      <c r="P39" s="7">
        <f t="shared" si="12"/>
      </c>
      <c r="Q39" s="7" t="str">
        <f t="shared" si="13"/>
        <v>RF</v>
      </c>
      <c r="R39" s="7">
        <f t="shared" si="14"/>
      </c>
      <c r="S39" s="7" t="str">
        <f t="shared" si="15"/>
        <v>R</v>
      </c>
    </row>
    <row r="40" spans="1:19" ht="12.75">
      <c r="A40" s="7">
        <v>343</v>
      </c>
      <c r="B40" s="7" t="s">
        <v>226</v>
      </c>
      <c r="C40" s="17" t="s">
        <v>193</v>
      </c>
      <c r="D40" s="30" t="s">
        <v>504</v>
      </c>
      <c r="E40" s="9">
        <v>0.4166666666666667</v>
      </c>
      <c r="F40" s="16" t="s">
        <v>520</v>
      </c>
      <c r="G40" s="16" t="s">
        <v>232</v>
      </c>
      <c r="J40" s="32">
        <v>40761.662523148145</v>
      </c>
      <c r="K40" s="8">
        <v>40761.24585648148</v>
      </c>
      <c r="L40" s="7">
        <f t="shared" si="8"/>
      </c>
      <c r="M40" s="7">
        <f t="shared" si="9"/>
      </c>
      <c r="N40" s="7">
        <f t="shared" si="10"/>
      </c>
      <c r="O40" s="7">
        <f t="shared" si="11"/>
      </c>
      <c r="P40" s="7">
        <f t="shared" si="12"/>
      </c>
      <c r="Q40" s="7" t="str">
        <f t="shared" si="13"/>
        <v>RF</v>
      </c>
      <c r="R40" s="7">
        <f t="shared" si="14"/>
      </c>
      <c r="S40" s="7" t="str">
        <f t="shared" si="15"/>
        <v>R</v>
      </c>
    </row>
    <row r="41" spans="1:19" ht="12.75">
      <c r="A41" s="26">
        <v>320</v>
      </c>
      <c r="B41" s="7" t="s">
        <v>226</v>
      </c>
      <c r="C41" s="17" t="s">
        <v>68</v>
      </c>
      <c r="D41" s="30" t="s">
        <v>490</v>
      </c>
      <c r="E41" s="9">
        <v>0.4166666666666667</v>
      </c>
      <c r="F41" s="16" t="s">
        <v>521</v>
      </c>
      <c r="G41" s="16" t="s">
        <v>231</v>
      </c>
      <c r="J41" s="32">
        <v>40761.66370370371</v>
      </c>
      <c r="K41" s="8">
        <v>40761.247037037036</v>
      </c>
      <c r="L41" s="7">
        <f t="shared" si="8"/>
      </c>
      <c r="M41" s="7">
        <f t="shared" si="9"/>
      </c>
      <c r="N41" s="7">
        <f t="shared" si="10"/>
      </c>
      <c r="O41" s="7">
        <f t="shared" si="11"/>
      </c>
      <c r="P41" s="7">
        <f t="shared" si="12"/>
      </c>
      <c r="Q41" s="7" t="str">
        <f t="shared" si="13"/>
        <v>RF</v>
      </c>
      <c r="R41" s="7">
        <f t="shared" si="14"/>
      </c>
      <c r="S41" s="7" t="str">
        <f t="shared" si="15"/>
        <v>R</v>
      </c>
    </row>
    <row r="42" spans="1:19" ht="12.75">
      <c r="A42" s="26">
        <v>355</v>
      </c>
      <c r="B42" s="7" t="s">
        <v>226</v>
      </c>
      <c r="C42" s="17" t="s">
        <v>12</v>
      </c>
      <c r="D42" s="30" t="s">
        <v>133</v>
      </c>
      <c r="E42" s="9">
        <v>0.4166666666666667</v>
      </c>
      <c r="F42" s="6" t="s">
        <v>521</v>
      </c>
      <c r="G42" s="16" t="s">
        <v>229</v>
      </c>
      <c r="J42" s="32">
        <v>40761.66653935185</v>
      </c>
      <c r="K42" s="8">
        <v>40761.249872685185</v>
      </c>
      <c r="L42" s="7">
        <f t="shared" si="8"/>
      </c>
      <c r="M42" s="7">
        <f t="shared" si="9"/>
      </c>
      <c r="N42" s="7">
        <f t="shared" si="10"/>
      </c>
      <c r="O42" s="7">
        <f t="shared" si="11"/>
      </c>
      <c r="P42" s="7">
        <f t="shared" si="12"/>
      </c>
      <c r="Q42" s="7" t="str">
        <f t="shared" si="13"/>
        <v>RF</v>
      </c>
      <c r="R42" s="7">
        <f t="shared" si="14"/>
      </c>
      <c r="S42" s="7" t="str">
        <f t="shared" si="15"/>
        <v>R</v>
      </c>
    </row>
    <row r="43" spans="1:19" ht="12.75">
      <c r="A43" s="7">
        <v>356</v>
      </c>
      <c r="B43" s="7" t="s">
        <v>226</v>
      </c>
      <c r="C43" s="17" t="s">
        <v>12</v>
      </c>
      <c r="D43" s="30" t="s">
        <v>508</v>
      </c>
      <c r="E43" s="9">
        <v>0.4166666666666667</v>
      </c>
      <c r="F43" s="6" t="s">
        <v>521</v>
      </c>
      <c r="G43" s="16" t="s">
        <v>229</v>
      </c>
      <c r="J43" s="32">
        <v>40761.66662037037</v>
      </c>
      <c r="K43" s="8">
        <v>40761.2499537037</v>
      </c>
      <c r="L43" s="7">
        <f t="shared" si="8"/>
      </c>
      <c r="M43" s="7">
        <f t="shared" si="9"/>
      </c>
      <c r="N43" s="7">
        <f t="shared" si="10"/>
      </c>
      <c r="O43" s="7">
        <f t="shared" si="11"/>
      </c>
      <c r="P43" s="7">
        <f t="shared" si="12"/>
      </c>
      <c r="Q43" s="7" t="str">
        <f t="shared" si="13"/>
        <v>RF</v>
      </c>
      <c r="R43" s="7">
        <f t="shared" si="14"/>
      </c>
      <c r="S43" s="7" t="str">
        <f t="shared" si="15"/>
        <v>R</v>
      </c>
    </row>
    <row r="44" spans="1:19" ht="12.75">
      <c r="A44" s="7">
        <v>314</v>
      </c>
      <c r="B44" s="7" t="s">
        <v>226</v>
      </c>
      <c r="C44" s="17" t="s">
        <v>487</v>
      </c>
      <c r="D44" s="30" t="s">
        <v>108</v>
      </c>
      <c r="E44" s="9">
        <v>0.4166666666666667</v>
      </c>
      <c r="F44" s="16" t="s">
        <v>521</v>
      </c>
      <c r="G44" s="16" t="s">
        <v>235</v>
      </c>
      <c r="J44" s="32">
        <v>40761.666666666664</v>
      </c>
      <c r="K44" s="8">
        <v>40761.25</v>
      </c>
      <c r="L44" s="7">
        <f t="shared" si="8"/>
      </c>
      <c r="M44" s="7">
        <f t="shared" si="9"/>
      </c>
      <c r="N44" s="7">
        <f t="shared" si="10"/>
      </c>
      <c r="O44" s="7">
        <f t="shared" si="11"/>
      </c>
      <c r="P44" s="7">
        <f t="shared" si="12"/>
      </c>
      <c r="Q44" s="7" t="str">
        <f t="shared" si="13"/>
        <v>RF</v>
      </c>
      <c r="R44" s="7">
        <f t="shared" si="14"/>
      </c>
      <c r="S44" s="7" t="str">
        <f t="shared" si="15"/>
        <v>R</v>
      </c>
    </row>
    <row r="45" spans="1:19" ht="12.75">
      <c r="A45" s="26">
        <v>361</v>
      </c>
      <c r="B45" s="7" t="s">
        <v>226</v>
      </c>
      <c r="C45" s="30" t="s">
        <v>263</v>
      </c>
      <c r="D45" s="30" t="s">
        <v>54</v>
      </c>
      <c r="E45" s="9">
        <v>0.4166666666666667</v>
      </c>
      <c r="F45" s="6" t="s">
        <v>521</v>
      </c>
      <c r="G45" s="16" t="s">
        <v>229</v>
      </c>
      <c r="J45" s="32">
        <v>40761.66849537037</v>
      </c>
      <c r="K45" s="8">
        <v>40761.2518287037</v>
      </c>
      <c r="L45" s="7">
        <f t="shared" si="8"/>
      </c>
      <c r="M45" s="7">
        <f t="shared" si="9"/>
      </c>
      <c r="N45" s="7">
        <f t="shared" si="10"/>
      </c>
      <c r="O45" s="7">
        <f t="shared" si="11"/>
      </c>
      <c r="P45" s="7">
        <f t="shared" si="12"/>
      </c>
      <c r="Q45" s="7" t="str">
        <f t="shared" si="13"/>
        <v>RF</v>
      </c>
      <c r="R45" s="7">
        <f t="shared" si="14"/>
      </c>
      <c r="S45" s="7" t="str">
        <f t="shared" si="15"/>
        <v>R</v>
      </c>
    </row>
    <row r="46" spans="1:19" ht="12.75">
      <c r="A46" s="26">
        <v>325</v>
      </c>
      <c r="B46" s="7" t="s">
        <v>226</v>
      </c>
      <c r="C46" s="17" t="s">
        <v>9</v>
      </c>
      <c r="D46" s="30" t="s">
        <v>247</v>
      </c>
      <c r="E46" s="9">
        <v>0.4166666666666667</v>
      </c>
      <c r="F46" s="16" t="s">
        <v>521</v>
      </c>
      <c r="G46" s="16" t="s">
        <v>512</v>
      </c>
      <c r="J46" s="32">
        <v>40761.671631944446</v>
      </c>
      <c r="K46" s="8">
        <v>40761.254965277774</v>
      </c>
      <c r="L46" s="7">
        <f t="shared" si="8"/>
      </c>
      <c r="M46" s="7">
        <f t="shared" si="9"/>
      </c>
      <c r="N46" s="7">
        <f t="shared" si="10"/>
      </c>
      <c r="O46" s="7">
        <f t="shared" si="11"/>
      </c>
      <c r="P46" s="7">
        <f t="shared" si="12"/>
      </c>
      <c r="Q46" s="7" t="str">
        <f t="shared" si="13"/>
        <v>RF</v>
      </c>
      <c r="R46" s="7">
        <f t="shared" si="14"/>
      </c>
      <c r="S46" s="7" t="str">
        <f t="shared" si="15"/>
        <v>R</v>
      </c>
    </row>
    <row r="47" spans="1:19" ht="12.75">
      <c r="A47" s="7">
        <v>316</v>
      </c>
      <c r="B47" s="7" t="s">
        <v>226</v>
      </c>
      <c r="C47" s="17" t="s">
        <v>145</v>
      </c>
      <c r="D47" s="30" t="s">
        <v>52</v>
      </c>
      <c r="E47" s="9">
        <v>0.4166666666666667</v>
      </c>
      <c r="F47" s="16" t="s">
        <v>521</v>
      </c>
      <c r="G47" s="16" t="s">
        <v>227</v>
      </c>
      <c r="J47" s="32">
        <v>40761.673368055555</v>
      </c>
      <c r="K47" s="8">
        <v>40761.25670138889</v>
      </c>
      <c r="L47" s="7">
        <f t="shared" si="8"/>
      </c>
      <c r="M47" s="7">
        <f t="shared" si="9"/>
      </c>
      <c r="N47" s="7">
        <f t="shared" si="10"/>
      </c>
      <c r="O47" s="7">
        <f t="shared" si="11"/>
      </c>
      <c r="P47" s="7">
        <f t="shared" si="12"/>
      </c>
      <c r="Q47" s="7" t="str">
        <f t="shared" si="13"/>
        <v>RF</v>
      </c>
      <c r="R47" s="7">
        <f t="shared" si="14"/>
      </c>
      <c r="S47" s="7" t="str">
        <f t="shared" si="15"/>
        <v>R</v>
      </c>
    </row>
    <row r="48" spans="1:19" ht="12.75">
      <c r="A48" s="26">
        <v>347</v>
      </c>
      <c r="B48" s="7" t="s">
        <v>226</v>
      </c>
      <c r="C48" s="17" t="s">
        <v>506</v>
      </c>
      <c r="D48" s="30" t="s">
        <v>108</v>
      </c>
      <c r="E48" s="9">
        <v>0.4166666666666667</v>
      </c>
      <c r="F48" s="16" t="s">
        <v>521</v>
      </c>
      <c r="G48" s="16" t="s">
        <v>246</v>
      </c>
      <c r="J48" s="32">
        <v>40761.67366898148</v>
      </c>
      <c r="K48" s="8">
        <v>40761.257002314815</v>
      </c>
      <c r="L48" s="7">
        <f t="shared" si="8"/>
      </c>
      <c r="M48" s="7">
        <f t="shared" si="9"/>
      </c>
      <c r="N48" s="7">
        <f t="shared" si="10"/>
      </c>
      <c r="O48" s="7">
        <f t="shared" si="11"/>
      </c>
      <c r="P48" s="7">
        <f t="shared" si="12"/>
      </c>
      <c r="Q48" s="7" t="str">
        <f t="shared" si="13"/>
        <v>RF</v>
      </c>
      <c r="R48" s="7">
        <f t="shared" si="14"/>
      </c>
      <c r="S48" s="7" t="str">
        <f t="shared" si="15"/>
        <v>R</v>
      </c>
    </row>
    <row r="49" spans="1:19" ht="12.75">
      <c r="A49" s="26">
        <v>319</v>
      </c>
      <c r="B49" s="7" t="s">
        <v>226</v>
      </c>
      <c r="C49" s="17" t="s">
        <v>260</v>
      </c>
      <c r="D49" s="30" t="s">
        <v>261</v>
      </c>
      <c r="E49" s="9">
        <v>0.4166666666666667</v>
      </c>
      <c r="F49" s="16" t="s">
        <v>521</v>
      </c>
      <c r="G49" s="16" t="s">
        <v>262</v>
      </c>
      <c r="J49" s="32">
        <v>40761.67849537037</v>
      </c>
      <c r="K49" s="8">
        <v>40761.261828703704</v>
      </c>
      <c r="L49" s="7">
        <f t="shared" si="8"/>
      </c>
      <c r="M49" s="7">
        <f t="shared" si="9"/>
      </c>
      <c r="N49" s="7">
        <f t="shared" si="10"/>
      </c>
      <c r="O49" s="7">
        <f t="shared" si="11"/>
      </c>
      <c r="P49" s="7">
        <f t="shared" si="12"/>
      </c>
      <c r="Q49" s="7" t="str">
        <f t="shared" si="13"/>
        <v>RF</v>
      </c>
      <c r="R49" s="7">
        <f t="shared" si="14"/>
      </c>
      <c r="S49" s="7" t="str">
        <f t="shared" si="15"/>
        <v>R</v>
      </c>
    </row>
    <row r="50" spans="1:19" ht="12.75">
      <c r="A50" s="7">
        <v>344</v>
      </c>
      <c r="B50" s="7" t="s">
        <v>226</v>
      </c>
      <c r="C50" s="17" t="s">
        <v>11</v>
      </c>
      <c r="D50" s="30" t="s">
        <v>19</v>
      </c>
      <c r="E50" s="9">
        <v>0.4166666666666667</v>
      </c>
      <c r="F50" s="16" t="s">
        <v>521</v>
      </c>
      <c r="G50" s="16" t="s">
        <v>227</v>
      </c>
      <c r="J50" s="32">
        <v>40761.6834375</v>
      </c>
      <c r="K50" s="8">
        <v>40761.26677083333</v>
      </c>
      <c r="L50" s="7">
        <f t="shared" si="8"/>
      </c>
      <c r="M50" s="7">
        <f t="shared" si="9"/>
      </c>
      <c r="N50" s="7">
        <f t="shared" si="10"/>
      </c>
      <c r="O50" s="7">
        <f t="shared" si="11"/>
      </c>
      <c r="P50" s="7">
        <f t="shared" si="12"/>
      </c>
      <c r="Q50" s="7" t="str">
        <f t="shared" si="13"/>
        <v>RF</v>
      </c>
      <c r="R50" s="7">
        <f t="shared" si="14"/>
      </c>
      <c r="S50" s="7" t="str">
        <f t="shared" si="15"/>
        <v>R</v>
      </c>
    </row>
    <row r="51" spans="1:19" ht="12.75">
      <c r="A51" s="7">
        <v>358</v>
      </c>
      <c r="B51" s="7" t="s">
        <v>226</v>
      </c>
      <c r="C51" s="30" t="s">
        <v>238</v>
      </c>
      <c r="D51" s="30" t="s">
        <v>239</v>
      </c>
      <c r="E51" s="9">
        <v>0.4166666666666667</v>
      </c>
      <c r="F51" s="6" t="s">
        <v>520</v>
      </c>
      <c r="G51" s="16" t="s">
        <v>240</v>
      </c>
      <c r="J51" s="32">
        <v>40761.68556712963</v>
      </c>
      <c r="K51" s="8">
        <v>40761.268900462965</v>
      </c>
      <c r="L51" s="7">
        <f t="shared" si="8"/>
      </c>
      <c r="M51" s="7">
        <f t="shared" si="9"/>
      </c>
      <c r="N51" s="7">
        <f t="shared" si="10"/>
      </c>
      <c r="O51" s="7">
        <f t="shared" si="11"/>
      </c>
      <c r="P51" s="7">
        <f t="shared" si="12"/>
      </c>
      <c r="Q51" s="7" t="str">
        <f t="shared" si="13"/>
        <v>RF</v>
      </c>
      <c r="R51" s="7">
        <f t="shared" si="14"/>
      </c>
      <c r="S51" s="7" t="str">
        <f t="shared" si="15"/>
        <v>R</v>
      </c>
    </row>
    <row r="52" spans="1:19" ht="12.75">
      <c r="A52" s="7">
        <v>301</v>
      </c>
      <c r="B52" s="7" t="s">
        <v>226</v>
      </c>
      <c r="C52" s="30" t="s">
        <v>398</v>
      </c>
      <c r="D52" s="30" t="s">
        <v>425</v>
      </c>
      <c r="E52" s="9">
        <v>0.35694444444444445</v>
      </c>
      <c r="F52" s="30" t="s">
        <v>520</v>
      </c>
      <c r="G52" s="16" t="s">
        <v>232</v>
      </c>
      <c r="J52" s="32">
        <v>40761.632002314815</v>
      </c>
      <c r="K52" s="8">
        <v>40761.27505787037</v>
      </c>
      <c r="L52" s="7">
        <f t="shared" si="8"/>
      </c>
      <c r="M52" s="7">
        <f t="shared" si="9"/>
      </c>
      <c r="N52" s="7">
        <f t="shared" si="10"/>
      </c>
      <c r="O52" s="7">
        <f t="shared" si="11"/>
      </c>
      <c r="P52" s="7">
        <f t="shared" si="12"/>
      </c>
      <c r="Q52" s="7" t="str">
        <f t="shared" si="13"/>
        <v>RF</v>
      </c>
      <c r="R52" s="7">
        <f t="shared" si="14"/>
      </c>
      <c r="S52" s="7" t="str">
        <f t="shared" si="15"/>
        <v>R</v>
      </c>
    </row>
    <row r="53" spans="1:19" ht="12.75">
      <c r="A53" s="26">
        <v>336</v>
      </c>
      <c r="B53" s="7" t="s">
        <v>226</v>
      </c>
      <c r="C53" s="17" t="s">
        <v>284</v>
      </c>
      <c r="D53" s="30" t="s">
        <v>499</v>
      </c>
      <c r="E53" s="9">
        <v>0.4166666666666667</v>
      </c>
      <c r="F53" s="16" t="s">
        <v>520</v>
      </c>
      <c r="G53" s="16" t="s">
        <v>243</v>
      </c>
      <c r="J53" s="32">
        <v>40761.69212962963</v>
      </c>
      <c r="K53" s="8">
        <v>40761.27546296296</v>
      </c>
      <c r="L53" s="7">
        <f t="shared" si="8"/>
      </c>
      <c r="M53" s="7">
        <f t="shared" si="9"/>
      </c>
      <c r="N53" s="7">
        <f t="shared" si="10"/>
      </c>
      <c r="O53" s="7">
        <f t="shared" si="11"/>
      </c>
      <c r="P53" s="7">
        <f t="shared" si="12"/>
      </c>
      <c r="Q53" s="7" t="str">
        <f t="shared" si="13"/>
        <v>RF</v>
      </c>
      <c r="R53" s="7">
        <f t="shared" si="14"/>
      </c>
      <c r="S53" s="7" t="str">
        <f t="shared" si="15"/>
        <v>R</v>
      </c>
    </row>
    <row r="54" spans="1:19" ht="12.75">
      <c r="A54" s="7">
        <v>209</v>
      </c>
      <c r="B54" s="7" t="s">
        <v>226</v>
      </c>
      <c r="C54" s="16" t="s">
        <v>412</v>
      </c>
      <c r="D54" s="16" t="s">
        <v>413</v>
      </c>
      <c r="E54" s="9">
        <v>0.3104166666666667</v>
      </c>
      <c r="F54" s="6" t="s">
        <v>520</v>
      </c>
      <c r="G54" s="16" t="s">
        <v>511</v>
      </c>
      <c r="J54" s="32">
        <v>40761.58771990741</v>
      </c>
      <c r="K54" s="8">
        <v>40761.27730324074</v>
      </c>
      <c r="L54" s="7">
        <f t="shared" si="8"/>
      </c>
      <c r="M54" s="7">
        <f t="shared" si="9"/>
      </c>
      <c r="N54" s="7">
        <f t="shared" si="10"/>
      </c>
      <c r="O54" s="7">
        <f t="shared" si="11"/>
      </c>
      <c r="P54" s="7">
        <f t="shared" si="12"/>
      </c>
      <c r="Q54" s="7" t="str">
        <f t="shared" si="13"/>
        <v>RF</v>
      </c>
      <c r="R54" s="7">
        <f t="shared" si="14"/>
      </c>
      <c r="S54" s="7" t="str">
        <f t="shared" si="15"/>
        <v>R</v>
      </c>
    </row>
    <row r="55" spans="1:19" ht="12.75">
      <c r="A55" s="26">
        <v>353</v>
      </c>
      <c r="B55" s="7" t="s">
        <v>226</v>
      </c>
      <c r="C55" s="17" t="s">
        <v>12</v>
      </c>
      <c r="D55" s="30" t="s">
        <v>268</v>
      </c>
      <c r="E55" s="9">
        <v>0.4166666666666667</v>
      </c>
      <c r="F55" s="16" t="s">
        <v>521</v>
      </c>
      <c r="G55" s="16" t="s">
        <v>229</v>
      </c>
      <c r="J55" s="32">
        <v>40761.70245370371</v>
      </c>
      <c r="K55" s="8">
        <v>40761.285787037035</v>
      </c>
      <c r="L55" s="7">
        <f t="shared" si="8"/>
      </c>
      <c r="M55" s="7">
        <f t="shared" si="9"/>
      </c>
      <c r="N55" s="7">
        <f t="shared" si="10"/>
      </c>
      <c r="O55" s="7">
        <f t="shared" si="11"/>
      </c>
      <c r="P55" s="7">
        <f t="shared" si="12"/>
      </c>
      <c r="Q55" s="7" t="str">
        <f t="shared" si="13"/>
        <v>RF</v>
      </c>
      <c r="R55" s="7">
        <f t="shared" si="14"/>
      </c>
      <c r="S55" s="7" t="str">
        <f t="shared" si="15"/>
        <v>R</v>
      </c>
    </row>
    <row r="56" spans="1:19" ht="12.75">
      <c r="A56" s="7">
        <v>302</v>
      </c>
      <c r="B56" s="7" t="s">
        <v>226</v>
      </c>
      <c r="C56" s="30" t="s">
        <v>478</v>
      </c>
      <c r="D56" s="30" t="s">
        <v>479</v>
      </c>
      <c r="E56" s="9">
        <v>0.35694444444444445</v>
      </c>
      <c r="F56" s="30" t="s">
        <v>521</v>
      </c>
      <c r="G56" s="16" t="s">
        <v>227</v>
      </c>
      <c r="J56" s="32">
        <v>40761.656875</v>
      </c>
      <c r="K56" s="8">
        <v>40761.29993055556</v>
      </c>
      <c r="L56" s="7">
        <f t="shared" si="8"/>
      </c>
      <c r="M56" s="7">
        <f t="shared" si="9"/>
      </c>
      <c r="N56" s="7">
        <f t="shared" si="10"/>
      </c>
      <c r="O56" s="7">
        <f t="shared" si="11"/>
      </c>
      <c r="P56" s="7">
        <f t="shared" si="12"/>
      </c>
      <c r="Q56" s="7" t="str">
        <f t="shared" si="13"/>
        <v>RF</v>
      </c>
      <c r="R56" s="7">
        <f t="shared" si="14"/>
      </c>
      <c r="S56" s="7" t="str">
        <f t="shared" si="15"/>
        <v>R</v>
      </c>
    </row>
    <row r="57" spans="1:19" ht="12.75">
      <c r="A57" s="26">
        <v>350</v>
      </c>
      <c r="B57" s="7" t="s">
        <v>226</v>
      </c>
      <c r="C57" s="17" t="s">
        <v>24</v>
      </c>
      <c r="D57" s="30" t="s">
        <v>249</v>
      </c>
      <c r="E57" s="9">
        <v>0.4166666666666667</v>
      </c>
      <c r="F57" s="16" t="s">
        <v>521</v>
      </c>
      <c r="G57" s="16" t="s">
        <v>246</v>
      </c>
      <c r="J57" s="32">
        <v>40761.721921296295</v>
      </c>
      <c r="K57" s="8">
        <v>40761.30525462963</v>
      </c>
      <c r="L57" s="7">
        <f t="shared" si="8"/>
      </c>
      <c r="M57" s="7">
        <f t="shared" si="9"/>
      </c>
      <c r="N57" s="7">
        <f t="shared" si="10"/>
      </c>
      <c r="O57" s="7">
        <f t="shared" si="11"/>
      </c>
      <c r="P57" s="7">
        <f t="shared" si="12"/>
      </c>
      <c r="Q57" s="7" t="str">
        <f t="shared" si="13"/>
        <v>RF</v>
      </c>
      <c r="R57" s="7">
        <f t="shared" si="14"/>
      </c>
      <c r="S57" s="7" t="str">
        <f t="shared" si="15"/>
        <v>R</v>
      </c>
    </row>
    <row r="58" spans="1:19" ht="12.75">
      <c r="A58" s="26">
        <v>341</v>
      </c>
      <c r="B58" s="7" t="s">
        <v>226</v>
      </c>
      <c r="C58" s="17" t="s">
        <v>254</v>
      </c>
      <c r="D58" s="30" t="s">
        <v>255</v>
      </c>
      <c r="E58" s="9">
        <v>0.4166666666666667</v>
      </c>
      <c r="F58" s="6" t="s">
        <v>521</v>
      </c>
      <c r="G58" s="16" t="s">
        <v>246</v>
      </c>
      <c r="J58" s="32">
        <v>40761.72293981481</v>
      </c>
      <c r="K58" s="8">
        <v>40761.30627314815</v>
      </c>
      <c r="L58" s="7">
        <f t="shared" si="8"/>
      </c>
      <c r="M58" s="7">
        <f t="shared" si="9"/>
      </c>
      <c r="N58" s="7">
        <f t="shared" si="10"/>
      </c>
      <c r="O58" s="7">
        <f t="shared" si="11"/>
      </c>
      <c r="P58" s="7">
        <f t="shared" si="12"/>
      </c>
      <c r="Q58" s="7" t="str">
        <f t="shared" si="13"/>
        <v>RF</v>
      </c>
      <c r="R58" s="7">
        <f t="shared" si="14"/>
      </c>
      <c r="S58" s="7" t="str">
        <f t="shared" si="15"/>
        <v>R</v>
      </c>
    </row>
    <row r="59" spans="1:19" ht="12.75">
      <c r="A59" s="7">
        <v>342</v>
      </c>
      <c r="B59" s="7" t="s">
        <v>226</v>
      </c>
      <c r="C59" s="17" t="s">
        <v>10</v>
      </c>
      <c r="D59" s="30" t="s">
        <v>256</v>
      </c>
      <c r="E59" s="9">
        <v>0.4166666666666667</v>
      </c>
      <c r="F59" s="16" t="s">
        <v>521</v>
      </c>
      <c r="G59" s="16" t="s">
        <v>227</v>
      </c>
      <c r="J59" s="32">
        <v>40761.72309027778</v>
      </c>
      <c r="K59" s="8">
        <v>40761.30642361111</v>
      </c>
      <c r="L59" s="7">
        <f t="shared" si="8"/>
      </c>
      <c r="M59" s="7">
        <f t="shared" si="9"/>
      </c>
      <c r="N59" s="7">
        <f t="shared" si="10"/>
      </c>
      <c r="O59" s="7">
        <f t="shared" si="11"/>
      </c>
      <c r="P59" s="7">
        <f t="shared" si="12"/>
      </c>
      <c r="Q59" s="7" t="str">
        <f t="shared" si="13"/>
        <v>RF</v>
      </c>
      <c r="R59" s="7">
        <f t="shared" si="14"/>
      </c>
      <c r="S59" s="7" t="str">
        <f t="shared" si="15"/>
        <v>R</v>
      </c>
    </row>
    <row r="60" spans="1:19" ht="12.75">
      <c r="A60" s="7">
        <v>270</v>
      </c>
      <c r="B60" s="7" t="s">
        <v>226</v>
      </c>
      <c r="C60" s="16" t="s">
        <v>462</v>
      </c>
      <c r="D60" s="16" t="s">
        <v>463</v>
      </c>
      <c r="E60" s="9">
        <v>0.35625</v>
      </c>
      <c r="F60" s="16" t="s">
        <v>520</v>
      </c>
      <c r="G60" s="16" t="s">
        <v>240</v>
      </c>
      <c r="J60" s="32">
        <v>40761.720497685186</v>
      </c>
      <c r="K60" s="8">
        <v>40761.36424768518</v>
      </c>
      <c r="L60" s="7">
        <f t="shared" si="8"/>
      </c>
      <c r="M60" s="7">
        <f t="shared" si="9"/>
      </c>
      <c r="N60" s="7">
        <f t="shared" si="10"/>
      </c>
      <c r="O60" s="7">
        <f t="shared" si="11"/>
      </c>
      <c r="P60" s="7">
        <f t="shared" si="12"/>
      </c>
      <c r="Q60" s="7" t="str">
        <f t="shared" si="13"/>
        <v>RF</v>
      </c>
      <c r="R60" s="7">
        <f t="shared" si="14"/>
      </c>
      <c r="S60" s="7" t="str">
        <f t="shared" si="15"/>
        <v>R</v>
      </c>
    </row>
    <row r="61" spans="1:19" ht="12.75">
      <c r="A61" s="7">
        <v>318</v>
      </c>
      <c r="B61" s="7" t="s">
        <v>226</v>
      </c>
      <c r="C61" s="17" t="s">
        <v>488</v>
      </c>
      <c r="D61" s="30" t="s">
        <v>489</v>
      </c>
      <c r="E61" s="9">
        <v>0.4166666666666667</v>
      </c>
      <c r="F61" s="16" t="s">
        <v>521</v>
      </c>
      <c r="G61" s="16" t="s">
        <v>229</v>
      </c>
      <c r="J61" s="32">
        <v>40761.755266203705</v>
      </c>
      <c r="K61" s="8" t="s">
        <v>514</v>
      </c>
      <c r="L61" s="7">
        <f t="shared" si="8"/>
      </c>
      <c r="M61" s="7">
        <f t="shared" si="9"/>
      </c>
      <c r="N61" s="7">
        <f t="shared" si="10"/>
      </c>
      <c r="O61" s="7">
        <f t="shared" si="11"/>
      </c>
      <c r="P61" s="7" t="str">
        <f t="shared" si="12"/>
        <v>RR</v>
      </c>
      <c r="Q61" s="7">
        <f t="shared" si="13"/>
      </c>
      <c r="R61" s="7">
        <f t="shared" si="14"/>
      </c>
      <c r="S61" s="7" t="str">
        <f t="shared" si="15"/>
        <v>R</v>
      </c>
    </row>
    <row r="62" spans="1:19" ht="12.75">
      <c r="A62" s="7">
        <v>346</v>
      </c>
      <c r="B62" s="7" t="s">
        <v>226</v>
      </c>
      <c r="C62" s="17" t="s">
        <v>62</v>
      </c>
      <c r="D62" s="30" t="s">
        <v>456</v>
      </c>
      <c r="E62" s="9">
        <v>0.4166666666666667</v>
      </c>
      <c r="F62" s="16" t="s">
        <v>521</v>
      </c>
      <c r="G62" s="16" t="s">
        <v>227</v>
      </c>
      <c r="J62" s="32">
        <v>40761.65069444444</v>
      </c>
      <c r="K62" s="8" t="s">
        <v>514</v>
      </c>
      <c r="L62" s="7">
        <f t="shared" si="8"/>
      </c>
      <c r="M62" s="7">
        <f t="shared" si="9"/>
      </c>
      <c r="N62" s="7">
        <f t="shared" si="10"/>
      </c>
      <c r="O62" s="7">
        <f t="shared" si="11"/>
      </c>
      <c r="P62" s="7" t="str">
        <f t="shared" si="12"/>
        <v>RR</v>
      </c>
      <c r="Q62" s="7">
        <f t="shared" si="13"/>
      </c>
      <c r="R62" s="7">
        <f t="shared" si="14"/>
      </c>
      <c r="S62" s="7" t="str">
        <f t="shared" si="15"/>
        <v>R</v>
      </c>
    </row>
  </sheetData>
  <sheetProtection/>
  <autoFilter ref="A1:U62"/>
  <printOptions gridLines="1"/>
  <pageMargins left="0.7480314960629921" right="0.7480314960629921" top="0.3937007874015748" bottom="0.5905511811023623" header="0.31496062992125984" footer="0.31496062992125984"/>
  <pageSetup fitToHeight="1" fitToWidth="1" horizontalDpi="300" verticalDpi="300" orientation="landscape" paperSize="9" scale="65" r:id="rId1"/>
  <headerFooter alignWithMargins="0">
    <oddFooter>&amp;L&amp;F  -  &amp;A&amp;CPage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62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7.8515625" style="7" customWidth="1"/>
    <col min="2" max="2" width="8.8515625" style="7" customWidth="1"/>
    <col min="3" max="3" width="10.7109375" style="6" bestFit="1" customWidth="1"/>
    <col min="4" max="4" width="11.28125" style="6" bestFit="1" customWidth="1"/>
    <col min="5" max="5" width="10.421875" style="9" bestFit="1" customWidth="1"/>
    <col min="6" max="6" width="17.28125" style="6" customWidth="1"/>
    <col min="7" max="7" width="10.421875" style="6" customWidth="1"/>
    <col min="8" max="8" width="13.28125" style="6" hidden="1" customWidth="1"/>
    <col min="9" max="9" width="0" style="6" hidden="1" customWidth="1"/>
    <col min="10" max="10" width="15.421875" style="23" customWidth="1"/>
    <col min="11" max="11" width="13.00390625" style="8" bestFit="1" customWidth="1"/>
    <col min="12" max="12" width="7.8515625" style="7" bestFit="1" customWidth="1"/>
    <col min="13" max="13" width="8.00390625" style="7" customWidth="1"/>
    <col min="14" max="14" width="7.8515625" style="7" customWidth="1"/>
    <col min="15" max="15" width="7.8515625" style="7" bestFit="1" customWidth="1"/>
    <col min="16" max="19" width="8.00390625" style="7" customWidth="1"/>
    <col min="21" max="16384" width="9.140625" style="6" customWidth="1"/>
  </cols>
  <sheetData>
    <row r="1" spans="1:21" ht="40.5" customHeight="1">
      <c r="A1" s="12" t="s">
        <v>136</v>
      </c>
      <c r="B1" s="12" t="s">
        <v>31</v>
      </c>
      <c r="C1" s="12" t="s">
        <v>0</v>
      </c>
      <c r="D1" s="12" t="s">
        <v>1</v>
      </c>
      <c r="E1" s="20" t="s">
        <v>2</v>
      </c>
      <c r="F1" s="12" t="s">
        <v>17</v>
      </c>
      <c r="G1" s="12" t="s">
        <v>18</v>
      </c>
      <c r="H1" s="12" t="s">
        <v>3</v>
      </c>
      <c r="I1" s="12"/>
      <c r="J1" s="22" t="s">
        <v>26</v>
      </c>
      <c r="K1" s="13" t="s">
        <v>27</v>
      </c>
      <c r="L1" s="10" t="s">
        <v>32</v>
      </c>
      <c r="M1" s="10" t="s">
        <v>34</v>
      </c>
      <c r="N1" s="10" t="s">
        <v>29</v>
      </c>
      <c r="O1" s="10" t="s">
        <v>33</v>
      </c>
      <c r="P1" s="11" t="s">
        <v>35</v>
      </c>
      <c r="Q1" s="11" t="s">
        <v>36</v>
      </c>
      <c r="R1" s="11" t="s">
        <v>30</v>
      </c>
      <c r="S1" s="11" t="s">
        <v>37</v>
      </c>
      <c r="T1" s="12" t="s">
        <v>135</v>
      </c>
      <c r="U1"/>
    </row>
    <row r="2" spans="1:21" ht="12.75">
      <c r="A2" s="3"/>
      <c r="B2" s="3"/>
      <c r="C2" s="4"/>
      <c r="D2" s="4"/>
      <c r="E2" s="21"/>
      <c r="F2" s="4"/>
      <c r="G2" s="4"/>
      <c r="H2" s="4"/>
      <c r="I2" s="4"/>
      <c r="J2" s="24"/>
      <c r="K2" s="5"/>
      <c r="L2" s="14">
        <f>COUNTIF(L4:L62,"WR")</f>
        <v>0</v>
      </c>
      <c r="M2" s="14">
        <f>COUNTIF(M4:M62,"WF")</f>
        <v>0</v>
      </c>
      <c r="N2" s="14">
        <f>COUNTIF(N4:N62,"WO")</f>
        <v>0</v>
      </c>
      <c r="O2" s="14">
        <f>COUNTIF(O4:O62,"W")</f>
        <v>0</v>
      </c>
      <c r="P2" s="15">
        <f>COUNTIF(P4:P62,"RR")</f>
        <v>2</v>
      </c>
      <c r="Q2" s="15">
        <f>COUNTIF(Q4:Q62,"RF")</f>
        <v>57</v>
      </c>
      <c r="R2" s="15">
        <f>COUNTIF(R4:R62,"RO")</f>
        <v>0</v>
      </c>
      <c r="S2" s="15">
        <f>COUNTIF(S4:S62,"R")</f>
        <v>59</v>
      </c>
      <c r="T2" s="19">
        <f>MIN(K:K)</f>
        <v>40761.16111111111</v>
      </c>
      <c r="U2" s="18"/>
    </row>
    <row r="3" spans="1:21" ht="12.75">
      <c r="A3" s="3"/>
      <c r="B3" s="3"/>
      <c r="C3" s="4"/>
      <c r="D3" s="4"/>
      <c r="E3" s="21"/>
      <c r="F3" s="4"/>
      <c r="G3" s="4"/>
      <c r="H3" s="4"/>
      <c r="I3" s="4"/>
      <c r="J3" s="24"/>
      <c r="K3" s="5"/>
      <c r="L3" s="14"/>
      <c r="M3" s="14"/>
      <c r="N3" s="14"/>
      <c r="O3" s="14"/>
      <c r="P3" s="15"/>
      <c r="Q3" s="15"/>
      <c r="R3" s="15"/>
      <c r="S3" s="15"/>
      <c r="T3" s="19"/>
      <c r="U3" s="18"/>
    </row>
    <row r="4" spans="1:19" ht="12.75">
      <c r="A4" s="7">
        <v>357</v>
      </c>
      <c r="B4" s="7" t="s">
        <v>226</v>
      </c>
      <c r="C4" s="17" t="s">
        <v>241</v>
      </c>
      <c r="D4" s="30" t="s">
        <v>242</v>
      </c>
      <c r="E4" s="9">
        <v>0.4166666666666667</v>
      </c>
      <c r="G4" s="16" t="s">
        <v>243</v>
      </c>
      <c r="J4" s="32">
        <v>40761.64861111111</v>
      </c>
      <c r="K4" s="8">
        <v>40761.231944444444</v>
      </c>
      <c r="L4" s="7">
        <f aca="true" t="shared" si="0" ref="L4:L35">IF(($B4="Walker")*(K4="Retired"),"WR","")</f>
      </c>
      <c r="M4" s="7">
        <f aca="true" t="shared" si="1" ref="M4:M35">IF(($B4="Walker")*(K4&lt;&gt;"Retired")*(K4&lt;&gt;""),"WF","")</f>
      </c>
      <c r="N4" s="7">
        <f aca="true" t="shared" si="2" ref="N4:N35">IF(($B4="Walker")*(K4&lt;&gt;"Retired")*(K4=""),"WO","")</f>
      </c>
      <c r="O4" s="7">
        <f aca="true" t="shared" si="3" ref="O4:O35">IF(($B4="Walker"),"W","")</f>
      </c>
      <c r="P4" s="7">
        <f aca="true" t="shared" si="4" ref="P4:P35">IF(($B4="Runner")*(K4="Retired"),"RR","")</f>
      </c>
      <c r="Q4" s="7" t="str">
        <f aca="true" t="shared" si="5" ref="Q4:Q35">IF(($B4="Runner")*(K4&lt;&gt;"Retired")*(K4&lt;&gt;""),"RF","")</f>
        <v>RF</v>
      </c>
      <c r="R4" s="7">
        <f aca="true" t="shared" si="6" ref="R4:R35">IF(($B4="Runner")*(K4&lt;&gt;"Retired")*(K4=""),"RO","")</f>
      </c>
      <c r="S4" s="7" t="str">
        <f aca="true" t="shared" si="7" ref="S4:S35">IF(($B4="Runner"),"R","")</f>
        <v>R</v>
      </c>
    </row>
    <row r="5" spans="1:19" ht="12.75">
      <c r="A5" s="7">
        <v>331</v>
      </c>
      <c r="B5" s="7" t="s">
        <v>226</v>
      </c>
      <c r="C5" s="17" t="s">
        <v>181</v>
      </c>
      <c r="D5" s="30" t="s">
        <v>207</v>
      </c>
      <c r="E5" s="9">
        <v>0.4166666666666667</v>
      </c>
      <c r="F5" s="16"/>
      <c r="G5" s="16" t="s">
        <v>243</v>
      </c>
      <c r="J5" s="32">
        <v>40761.65020833333</v>
      </c>
      <c r="K5" s="8">
        <v>40761.23354166667</v>
      </c>
      <c r="L5" s="7">
        <f t="shared" si="0"/>
      </c>
      <c r="M5" s="7">
        <f t="shared" si="1"/>
      </c>
      <c r="N5" s="7">
        <f t="shared" si="2"/>
      </c>
      <c r="O5" s="7">
        <f t="shared" si="3"/>
      </c>
      <c r="P5" s="7">
        <f t="shared" si="4"/>
      </c>
      <c r="Q5" s="7" t="str">
        <f t="shared" si="5"/>
        <v>RF</v>
      </c>
      <c r="R5" s="7">
        <f t="shared" si="6"/>
      </c>
      <c r="S5" s="7" t="str">
        <f t="shared" si="7"/>
        <v>R</v>
      </c>
    </row>
    <row r="6" spans="1:19" ht="12.75">
      <c r="A6" s="26">
        <v>336</v>
      </c>
      <c r="B6" s="7" t="s">
        <v>226</v>
      </c>
      <c r="C6" s="17" t="s">
        <v>284</v>
      </c>
      <c r="D6" s="30" t="s">
        <v>499</v>
      </c>
      <c r="E6" s="9">
        <v>0.4166666666666667</v>
      </c>
      <c r="F6" s="16"/>
      <c r="G6" s="16" t="s">
        <v>243</v>
      </c>
      <c r="J6" s="32">
        <v>40761.69212962963</v>
      </c>
      <c r="K6" s="8">
        <v>40761.27546296296</v>
      </c>
      <c r="L6" s="7">
        <f t="shared" si="0"/>
      </c>
      <c r="M6" s="7">
        <f t="shared" si="1"/>
      </c>
      <c r="N6" s="7">
        <f t="shared" si="2"/>
      </c>
      <c r="O6" s="7">
        <f t="shared" si="3"/>
      </c>
      <c r="P6" s="7">
        <f t="shared" si="4"/>
      </c>
      <c r="Q6" s="7" t="str">
        <f t="shared" si="5"/>
        <v>RF</v>
      </c>
      <c r="R6" s="7">
        <f t="shared" si="6"/>
      </c>
      <c r="S6" s="7" t="str">
        <f t="shared" si="7"/>
        <v>R</v>
      </c>
    </row>
    <row r="7" spans="1:19" ht="12.75">
      <c r="A7" s="26">
        <v>339</v>
      </c>
      <c r="B7" s="7" t="s">
        <v>226</v>
      </c>
      <c r="C7" s="17" t="s">
        <v>502</v>
      </c>
      <c r="D7" s="30" t="s">
        <v>265</v>
      </c>
      <c r="E7" s="9">
        <v>0.4166666666666667</v>
      </c>
      <c r="F7" s="16"/>
      <c r="G7" s="16" t="s">
        <v>232</v>
      </c>
      <c r="J7" s="32">
        <v>40761.631898148145</v>
      </c>
      <c r="K7" s="8">
        <v>40761.21523148148</v>
      </c>
      <c r="L7" s="7">
        <f t="shared" si="0"/>
      </c>
      <c r="M7" s="7">
        <f t="shared" si="1"/>
      </c>
      <c r="N7" s="7">
        <f t="shared" si="2"/>
      </c>
      <c r="O7" s="7">
        <f t="shared" si="3"/>
      </c>
      <c r="P7" s="7">
        <f t="shared" si="4"/>
      </c>
      <c r="Q7" s="7" t="str">
        <f t="shared" si="5"/>
        <v>RF</v>
      </c>
      <c r="R7" s="7">
        <f t="shared" si="6"/>
      </c>
      <c r="S7" s="7" t="str">
        <f t="shared" si="7"/>
        <v>R</v>
      </c>
    </row>
    <row r="8" spans="1:19" ht="12.75">
      <c r="A8" s="7">
        <v>343</v>
      </c>
      <c r="B8" s="7" t="s">
        <v>226</v>
      </c>
      <c r="C8" s="17" t="s">
        <v>193</v>
      </c>
      <c r="D8" s="30" t="s">
        <v>504</v>
      </c>
      <c r="E8" s="9">
        <v>0.4166666666666667</v>
      </c>
      <c r="F8" s="16"/>
      <c r="G8" s="16" t="s">
        <v>232</v>
      </c>
      <c r="J8" s="32">
        <v>40761.662523148145</v>
      </c>
      <c r="K8" s="8">
        <v>40761.24585648148</v>
      </c>
      <c r="L8" s="7">
        <f t="shared" si="0"/>
      </c>
      <c r="M8" s="7">
        <f t="shared" si="1"/>
      </c>
      <c r="N8" s="7">
        <f t="shared" si="2"/>
      </c>
      <c r="O8" s="7">
        <f t="shared" si="3"/>
      </c>
      <c r="P8" s="7">
        <f t="shared" si="4"/>
      </c>
      <c r="Q8" s="7" t="str">
        <f t="shared" si="5"/>
        <v>RF</v>
      </c>
      <c r="R8" s="7">
        <f t="shared" si="6"/>
      </c>
      <c r="S8" s="7" t="str">
        <f t="shared" si="7"/>
        <v>R</v>
      </c>
    </row>
    <row r="9" spans="1:19" ht="12.75">
      <c r="A9" s="7">
        <v>301</v>
      </c>
      <c r="B9" s="7" t="s">
        <v>226</v>
      </c>
      <c r="C9" s="30" t="s">
        <v>398</v>
      </c>
      <c r="D9" s="30" t="s">
        <v>425</v>
      </c>
      <c r="E9" s="9">
        <v>0.35694444444444445</v>
      </c>
      <c r="G9" s="16" t="s">
        <v>232</v>
      </c>
      <c r="J9" s="32">
        <v>40761.632002314815</v>
      </c>
      <c r="K9" s="8">
        <v>40761.27505787037</v>
      </c>
      <c r="L9" s="7">
        <f t="shared" si="0"/>
      </c>
      <c r="M9" s="7">
        <f t="shared" si="1"/>
      </c>
      <c r="N9" s="7">
        <f t="shared" si="2"/>
      </c>
      <c r="O9" s="7">
        <f t="shared" si="3"/>
      </c>
      <c r="P9" s="7">
        <f t="shared" si="4"/>
      </c>
      <c r="Q9" s="7" t="str">
        <f t="shared" si="5"/>
        <v>RF</v>
      </c>
      <c r="R9" s="7">
        <f t="shared" si="6"/>
      </c>
      <c r="S9" s="7" t="str">
        <f t="shared" si="7"/>
        <v>R</v>
      </c>
    </row>
    <row r="10" spans="1:19" ht="12.75">
      <c r="A10" s="26">
        <v>327</v>
      </c>
      <c r="B10" s="7" t="s">
        <v>226</v>
      </c>
      <c r="C10" s="17" t="s">
        <v>404</v>
      </c>
      <c r="D10" s="30" t="s">
        <v>494</v>
      </c>
      <c r="E10" s="9">
        <v>0.4166666666666667</v>
      </c>
      <c r="F10" s="16"/>
      <c r="G10" s="16" t="s">
        <v>240</v>
      </c>
      <c r="J10" s="32">
        <v>40761.64829861111</v>
      </c>
      <c r="K10" s="8">
        <v>40761.23163194444</v>
      </c>
      <c r="L10" s="7">
        <f t="shared" si="0"/>
      </c>
      <c r="M10" s="7">
        <f t="shared" si="1"/>
      </c>
      <c r="N10" s="7">
        <f t="shared" si="2"/>
      </c>
      <c r="O10" s="7">
        <f t="shared" si="3"/>
      </c>
      <c r="P10" s="7">
        <f t="shared" si="4"/>
      </c>
      <c r="Q10" s="7" t="str">
        <f t="shared" si="5"/>
        <v>RF</v>
      </c>
      <c r="R10" s="7">
        <f t="shared" si="6"/>
      </c>
      <c r="S10" s="7" t="str">
        <f t="shared" si="7"/>
        <v>R</v>
      </c>
    </row>
    <row r="11" spans="1:19" ht="12.75">
      <c r="A11" s="7">
        <v>328</v>
      </c>
      <c r="B11" s="7" t="s">
        <v>226</v>
      </c>
      <c r="C11" s="17" t="s">
        <v>162</v>
      </c>
      <c r="D11" s="30" t="s">
        <v>42</v>
      </c>
      <c r="E11" s="9">
        <v>0.4166666666666667</v>
      </c>
      <c r="F11" s="16"/>
      <c r="G11" s="16" t="s">
        <v>240</v>
      </c>
      <c r="J11" s="32">
        <v>40761.65168981482</v>
      </c>
      <c r="K11" s="8">
        <v>40761.23502314815</v>
      </c>
      <c r="L11" s="7">
        <f t="shared" si="0"/>
      </c>
      <c r="M11" s="7">
        <f t="shared" si="1"/>
      </c>
      <c r="N11" s="7">
        <f t="shared" si="2"/>
      </c>
      <c r="O11" s="7">
        <f t="shared" si="3"/>
      </c>
      <c r="P11" s="7">
        <f t="shared" si="4"/>
      </c>
      <c r="Q11" s="7" t="str">
        <f t="shared" si="5"/>
        <v>RF</v>
      </c>
      <c r="R11" s="7">
        <f t="shared" si="6"/>
      </c>
      <c r="S11" s="7" t="str">
        <f t="shared" si="7"/>
        <v>R</v>
      </c>
    </row>
    <row r="12" spans="1:19" ht="12.75">
      <c r="A12" s="7">
        <v>358</v>
      </c>
      <c r="B12" s="7" t="s">
        <v>226</v>
      </c>
      <c r="C12" s="30" t="s">
        <v>238</v>
      </c>
      <c r="D12" s="30" t="s">
        <v>239</v>
      </c>
      <c r="E12" s="9">
        <v>0.4166666666666667</v>
      </c>
      <c r="G12" s="16" t="s">
        <v>240</v>
      </c>
      <c r="J12" s="32">
        <v>40761.68556712963</v>
      </c>
      <c r="K12" s="8">
        <v>40761.268900462965</v>
      </c>
      <c r="L12" s="7">
        <f t="shared" si="0"/>
      </c>
      <c r="M12" s="7">
        <f t="shared" si="1"/>
      </c>
      <c r="N12" s="7">
        <f t="shared" si="2"/>
      </c>
      <c r="O12" s="7">
        <f t="shared" si="3"/>
      </c>
      <c r="P12" s="7">
        <f t="shared" si="4"/>
      </c>
      <c r="Q12" s="7" t="str">
        <f t="shared" si="5"/>
        <v>RF</v>
      </c>
      <c r="R12" s="7">
        <f t="shared" si="6"/>
      </c>
      <c r="S12" s="7" t="str">
        <f t="shared" si="7"/>
        <v>R</v>
      </c>
    </row>
    <row r="13" spans="1:19" ht="12.75">
      <c r="A13" s="7">
        <v>270</v>
      </c>
      <c r="B13" s="7" t="s">
        <v>226</v>
      </c>
      <c r="C13" s="16" t="s">
        <v>462</v>
      </c>
      <c r="D13" s="16" t="s">
        <v>463</v>
      </c>
      <c r="E13" s="9">
        <v>0.35625</v>
      </c>
      <c r="F13" s="16"/>
      <c r="G13" s="16" t="s">
        <v>240</v>
      </c>
      <c r="J13" s="32">
        <v>40761.720497685186</v>
      </c>
      <c r="K13" s="8">
        <v>40761.36424768518</v>
      </c>
      <c r="L13" s="7">
        <f t="shared" si="0"/>
      </c>
      <c r="M13" s="7">
        <f t="shared" si="1"/>
      </c>
      <c r="N13" s="7">
        <f t="shared" si="2"/>
      </c>
      <c r="O13" s="7">
        <f t="shared" si="3"/>
      </c>
      <c r="P13" s="7">
        <f t="shared" si="4"/>
      </c>
      <c r="Q13" s="7" t="str">
        <f t="shared" si="5"/>
        <v>RF</v>
      </c>
      <c r="R13" s="7">
        <f t="shared" si="6"/>
      </c>
      <c r="S13" s="7" t="str">
        <f t="shared" si="7"/>
        <v>R</v>
      </c>
    </row>
    <row r="14" spans="1:19" ht="12.75">
      <c r="A14" s="7">
        <v>209</v>
      </c>
      <c r="B14" s="7" t="s">
        <v>226</v>
      </c>
      <c r="C14" s="16" t="s">
        <v>412</v>
      </c>
      <c r="D14" s="16" t="s">
        <v>413</v>
      </c>
      <c r="E14" s="9">
        <v>0.3104166666666667</v>
      </c>
      <c r="G14" s="16" t="s">
        <v>511</v>
      </c>
      <c r="J14" s="32">
        <v>40761.58771990741</v>
      </c>
      <c r="K14" s="8">
        <v>40761.27730324074</v>
      </c>
      <c r="L14" s="7">
        <f t="shared" si="0"/>
      </c>
      <c r="M14" s="7">
        <f t="shared" si="1"/>
      </c>
      <c r="N14" s="7">
        <f t="shared" si="2"/>
      </c>
      <c r="O14" s="7">
        <f t="shared" si="3"/>
      </c>
      <c r="P14" s="7">
        <f t="shared" si="4"/>
      </c>
      <c r="Q14" s="7" t="str">
        <f t="shared" si="5"/>
        <v>RF</v>
      </c>
      <c r="R14" s="7">
        <f t="shared" si="6"/>
      </c>
      <c r="S14" s="7" t="str">
        <f t="shared" si="7"/>
        <v>R</v>
      </c>
    </row>
    <row r="15" spans="1:19" ht="12.75">
      <c r="A15" s="26">
        <v>338</v>
      </c>
      <c r="B15" s="7" t="s">
        <v>226</v>
      </c>
      <c r="C15" s="17" t="s">
        <v>16</v>
      </c>
      <c r="D15" s="30" t="s">
        <v>252</v>
      </c>
      <c r="E15" s="9">
        <v>0.4166666666666667</v>
      </c>
      <c r="F15" s="16"/>
      <c r="G15" s="16" t="s">
        <v>229</v>
      </c>
      <c r="J15" s="32">
        <v>40761.59782407407</v>
      </c>
      <c r="K15" s="8">
        <v>40761.18115740741</v>
      </c>
      <c r="L15" s="7">
        <f t="shared" si="0"/>
      </c>
      <c r="M15" s="7">
        <f t="shared" si="1"/>
      </c>
      <c r="N15" s="7">
        <f t="shared" si="2"/>
      </c>
      <c r="O15" s="7">
        <f t="shared" si="3"/>
      </c>
      <c r="P15" s="7">
        <f t="shared" si="4"/>
      </c>
      <c r="Q15" s="7" t="str">
        <f t="shared" si="5"/>
        <v>RF</v>
      </c>
      <c r="R15" s="7">
        <f t="shared" si="6"/>
      </c>
      <c r="S15" s="7" t="str">
        <f t="shared" si="7"/>
        <v>R</v>
      </c>
    </row>
    <row r="16" spans="1:19" ht="12.75">
      <c r="A16" s="26">
        <v>333</v>
      </c>
      <c r="B16" s="7" t="s">
        <v>226</v>
      </c>
      <c r="C16" s="17" t="s">
        <v>496</v>
      </c>
      <c r="D16" s="30" t="s">
        <v>497</v>
      </c>
      <c r="E16" s="9">
        <v>0.4166666666666667</v>
      </c>
      <c r="F16" s="16"/>
      <c r="G16" s="16" t="s">
        <v>229</v>
      </c>
      <c r="J16" s="32">
        <v>40761.622245370374</v>
      </c>
      <c r="K16" s="8">
        <v>40761.2055787037</v>
      </c>
      <c r="L16" s="7">
        <f t="shared" si="0"/>
      </c>
      <c r="M16" s="7">
        <f t="shared" si="1"/>
      </c>
      <c r="N16" s="7">
        <f t="shared" si="2"/>
      </c>
      <c r="O16" s="7">
        <f t="shared" si="3"/>
      </c>
      <c r="P16" s="7">
        <f t="shared" si="4"/>
      </c>
      <c r="Q16" s="7" t="str">
        <f t="shared" si="5"/>
        <v>RF</v>
      </c>
      <c r="R16" s="7">
        <f t="shared" si="6"/>
      </c>
      <c r="S16" s="7" t="str">
        <f t="shared" si="7"/>
        <v>R</v>
      </c>
    </row>
    <row r="17" spans="1:19" ht="12.75">
      <c r="A17" s="26">
        <v>362</v>
      </c>
      <c r="B17" s="7" t="s">
        <v>226</v>
      </c>
      <c r="C17" s="30" t="s">
        <v>105</v>
      </c>
      <c r="D17" s="30" t="s">
        <v>270</v>
      </c>
      <c r="E17" s="9">
        <v>0.4166666666666667</v>
      </c>
      <c r="G17" s="16" t="s">
        <v>229</v>
      </c>
      <c r="J17" s="32">
        <v>40761.62237268518</v>
      </c>
      <c r="K17" s="8">
        <v>40761.20570601852</v>
      </c>
      <c r="L17" s="7">
        <f t="shared" si="0"/>
      </c>
      <c r="M17" s="7">
        <f t="shared" si="1"/>
      </c>
      <c r="N17" s="7">
        <f t="shared" si="2"/>
      </c>
      <c r="O17" s="7">
        <f t="shared" si="3"/>
      </c>
      <c r="P17" s="7">
        <f t="shared" si="4"/>
      </c>
      <c r="Q17" s="7" t="str">
        <f t="shared" si="5"/>
        <v>RF</v>
      </c>
      <c r="R17" s="7">
        <f t="shared" si="6"/>
      </c>
      <c r="S17" s="7" t="str">
        <f t="shared" si="7"/>
        <v>R</v>
      </c>
    </row>
    <row r="18" spans="1:19" ht="12.75">
      <c r="A18" s="26">
        <v>334</v>
      </c>
      <c r="B18" s="7" t="s">
        <v>226</v>
      </c>
      <c r="C18" s="17" t="s">
        <v>127</v>
      </c>
      <c r="D18" s="30" t="s">
        <v>498</v>
      </c>
      <c r="E18" s="9">
        <v>0.4166666666666667</v>
      </c>
      <c r="F18" s="16"/>
      <c r="G18" s="16" t="s">
        <v>229</v>
      </c>
      <c r="J18" s="32">
        <v>40761.626967592594</v>
      </c>
      <c r="K18" s="8">
        <v>40761.21030092592</v>
      </c>
      <c r="L18" s="7">
        <f t="shared" si="0"/>
      </c>
      <c r="M18" s="7">
        <f t="shared" si="1"/>
      </c>
      <c r="N18" s="7">
        <f t="shared" si="2"/>
      </c>
      <c r="O18" s="7">
        <f t="shared" si="3"/>
      </c>
      <c r="P18" s="7">
        <f t="shared" si="4"/>
      </c>
      <c r="Q18" s="7" t="str">
        <f t="shared" si="5"/>
        <v>RF</v>
      </c>
      <c r="R18" s="7">
        <f t="shared" si="6"/>
      </c>
      <c r="S18" s="7" t="str">
        <f t="shared" si="7"/>
        <v>R</v>
      </c>
    </row>
    <row r="19" spans="1:19" ht="12.75">
      <c r="A19" s="26">
        <v>337</v>
      </c>
      <c r="B19" s="7" t="s">
        <v>226</v>
      </c>
      <c r="C19" s="17" t="s">
        <v>500</v>
      </c>
      <c r="D19" s="30" t="s">
        <v>501</v>
      </c>
      <c r="E19" s="9">
        <v>0.4166666666666667</v>
      </c>
      <c r="F19" s="16"/>
      <c r="G19" s="16" t="s">
        <v>229</v>
      </c>
      <c r="J19" s="32">
        <v>40761.62824074074</v>
      </c>
      <c r="K19" s="8">
        <v>40761.21157407408</v>
      </c>
      <c r="L19" s="7">
        <f t="shared" si="0"/>
      </c>
      <c r="M19" s="7">
        <f t="shared" si="1"/>
      </c>
      <c r="N19" s="7">
        <f t="shared" si="2"/>
      </c>
      <c r="O19" s="7">
        <f t="shared" si="3"/>
      </c>
      <c r="P19" s="7">
        <f t="shared" si="4"/>
      </c>
      <c r="Q19" s="7" t="str">
        <f t="shared" si="5"/>
        <v>RF</v>
      </c>
      <c r="R19" s="7">
        <f t="shared" si="6"/>
      </c>
      <c r="S19" s="7" t="str">
        <f t="shared" si="7"/>
        <v>R</v>
      </c>
    </row>
    <row r="20" spans="1:19" ht="12.75">
      <c r="A20" s="26">
        <v>335</v>
      </c>
      <c r="B20" s="7" t="s">
        <v>226</v>
      </c>
      <c r="C20" s="17" t="s">
        <v>62</v>
      </c>
      <c r="D20" s="30" t="s">
        <v>499</v>
      </c>
      <c r="E20" s="9">
        <v>0.4166666666666667</v>
      </c>
      <c r="F20" s="16"/>
      <c r="G20" s="16" t="s">
        <v>229</v>
      </c>
      <c r="J20" s="32">
        <v>40761.653020833335</v>
      </c>
      <c r="K20" s="8">
        <v>40761.236354166664</v>
      </c>
      <c r="L20" s="7">
        <f t="shared" si="0"/>
      </c>
      <c r="M20" s="7">
        <f t="shared" si="1"/>
      </c>
      <c r="N20" s="7">
        <f t="shared" si="2"/>
      </c>
      <c r="O20" s="7">
        <f t="shared" si="3"/>
      </c>
      <c r="P20" s="7">
        <f t="shared" si="4"/>
      </c>
      <c r="Q20" s="7" t="str">
        <f t="shared" si="5"/>
        <v>RF</v>
      </c>
      <c r="R20" s="7">
        <f t="shared" si="6"/>
      </c>
      <c r="S20" s="7" t="str">
        <f t="shared" si="7"/>
        <v>R</v>
      </c>
    </row>
    <row r="21" spans="1:19" ht="12.75">
      <c r="A21" s="26">
        <v>354</v>
      </c>
      <c r="B21" s="7" t="s">
        <v>226</v>
      </c>
      <c r="C21" s="17" t="s">
        <v>507</v>
      </c>
      <c r="D21" s="30" t="s">
        <v>214</v>
      </c>
      <c r="E21" s="9">
        <v>0.4166666666666667</v>
      </c>
      <c r="F21" s="16"/>
      <c r="G21" s="16" t="s">
        <v>229</v>
      </c>
      <c r="J21" s="32">
        <v>40761.66012731481</v>
      </c>
      <c r="K21" s="8">
        <v>40761.24346064815</v>
      </c>
      <c r="L21" s="7">
        <f t="shared" si="0"/>
      </c>
      <c r="M21" s="7">
        <f t="shared" si="1"/>
      </c>
      <c r="N21" s="7">
        <f t="shared" si="2"/>
      </c>
      <c r="O21" s="7">
        <f t="shared" si="3"/>
      </c>
      <c r="P21" s="7">
        <f t="shared" si="4"/>
      </c>
      <c r="Q21" s="7" t="str">
        <f t="shared" si="5"/>
        <v>RF</v>
      </c>
      <c r="R21" s="7">
        <f t="shared" si="6"/>
      </c>
      <c r="S21" s="7" t="str">
        <f t="shared" si="7"/>
        <v>R</v>
      </c>
    </row>
    <row r="22" spans="1:19" ht="12.75">
      <c r="A22" s="26">
        <v>355</v>
      </c>
      <c r="B22" s="7" t="s">
        <v>226</v>
      </c>
      <c r="C22" s="17" t="s">
        <v>12</v>
      </c>
      <c r="D22" s="30" t="s">
        <v>133</v>
      </c>
      <c r="E22" s="9">
        <v>0.4166666666666667</v>
      </c>
      <c r="G22" s="16" t="s">
        <v>229</v>
      </c>
      <c r="J22" s="32">
        <v>40761.66653935185</v>
      </c>
      <c r="K22" s="8">
        <v>40761.249872685185</v>
      </c>
      <c r="L22" s="7">
        <f t="shared" si="0"/>
      </c>
      <c r="M22" s="7">
        <f t="shared" si="1"/>
      </c>
      <c r="N22" s="7">
        <f t="shared" si="2"/>
      </c>
      <c r="O22" s="7">
        <f t="shared" si="3"/>
      </c>
      <c r="P22" s="7">
        <f t="shared" si="4"/>
      </c>
      <c r="Q22" s="7" t="str">
        <f t="shared" si="5"/>
        <v>RF</v>
      </c>
      <c r="R22" s="7">
        <f t="shared" si="6"/>
      </c>
      <c r="S22" s="7" t="str">
        <f t="shared" si="7"/>
        <v>R</v>
      </c>
    </row>
    <row r="23" spans="1:19" ht="12.75">
      <c r="A23" s="7">
        <v>356</v>
      </c>
      <c r="B23" s="7" t="s">
        <v>226</v>
      </c>
      <c r="C23" s="17" t="s">
        <v>12</v>
      </c>
      <c r="D23" s="30" t="s">
        <v>508</v>
      </c>
      <c r="E23" s="9">
        <v>0.4166666666666667</v>
      </c>
      <c r="G23" s="16" t="s">
        <v>229</v>
      </c>
      <c r="J23" s="32">
        <v>40761.66662037037</v>
      </c>
      <c r="K23" s="8">
        <v>40761.2499537037</v>
      </c>
      <c r="L23" s="7">
        <f t="shared" si="0"/>
      </c>
      <c r="M23" s="7">
        <f t="shared" si="1"/>
      </c>
      <c r="N23" s="7">
        <f t="shared" si="2"/>
      </c>
      <c r="O23" s="7">
        <f t="shared" si="3"/>
      </c>
      <c r="P23" s="7">
        <f t="shared" si="4"/>
      </c>
      <c r="Q23" s="7" t="str">
        <f t="shared" si="5"/>
        <v>RF</v>
      </c>
      <c r="R23" s="7">
        <f t="shared" si="6"/>
      </c>
      <c r="S23" s="7" t="str">
        <f t="shared" si="7"/>
        <v>R</v>
      </c>
    </row>
    <row r="24" spans="1:19" ht="12.75">
      <c r="A24" s="26">
        <v>361</v>
      </c>
      <c r="B24" s="7" t="s">
        <v>226</v>
      </c>
      <c r="C24" s="30" t="s">
        <v>263</v>
      </c>
      <c r="D24" s="30" t="s">
        <v>54</v>
      </c>
      <c r="E24" s="9">
        <v>0.4166666666666667</v>
      </c>
      <c r="G24" s="16" t="s">
        <v>229</v>
      </c>
      <c r="J24" s="32">
        <v>40761.66849537037</v>
      </c>
      <c r="K24" s="8">
        <v>40761.2518287037</v>
      </c>
      <c r="L24" s="7">
        <f t="shared" si="0"/>
      </c>
      <c r="M24" s="7">
        <f t="shared" si="1"/>
      </c>
      <c r="N24" s="7">
        <f t="shared" si="2"/>
      </c>
      <c r="O24" s="7">
        <f t="shared" si="3"/>
      </c>
      <c r="P24" s="7">
        <f t="shared" si="4"/>
      </c>
      <c r="Q24" s="7" t="str">
        <f t="shared" si="5"/>
        <v>RF</v>
      </c>
      <c r="R24" s="7">
        <f t="shared" si="6"/>
      </c>
      <c r="S24" s="7" t="str">
        <f t="shared" si="7"/>
        <v>R</v>
      </c>
    </row>
    <row r="25" spans="1:19" ht="12.75">
      <c r="A25" s="26">
        <v>353</v>
      </c>
      <c r="B25" s="7" t="s">
        <v>226</v>
      </c>
      <c r="C25" s="17" t="s">
        <v>12</v>
      </c>
      <c r="D25" s="30" t="s">
        <v>268</v>
      </c>
      <c r="E25" s="9">
        <v>0.4166666666666667</v>
      </c>
      <c r="F25" s="16"/>
      <c r="G25" s="16" t="s">
        <v>229</v>
      </c>
      <c r="J25" s="32">
        <v>40761.70245370371</v>
      </c>
      <c r="K25" s="8">
        <v>40761.285787037035</v>
      </c>
      <c r="L25" s="7">
        <f t="shared" si="0"/>
      </c>
      <c r="M25" s="7">
        <f t="shared" si="1"/>
      </c>
      <c r="N25" s="7">
        <f t="shared" si="2"/>
      </c>
      <c r="O25" s="7">
        <f t="shared" si="3"/>
      </c>
      <c r="P25" s="7">
        <f t="shared" si="4"/>
      </c>
      <c r="Q25" s="7" t="str">
        <f t="shared" si="5"/>
        <v>RF</v>
      </c>
      <c r="R25" s="7">
        <f t="shared" si="6"/>
      </c>
      <c r="S25" s="7" t="str">
        <f t="shared" si="7"/>
        <v>R</v>
      </c>
    </row>
    <row r="26" spans="1:19" ht="12.75">
      <c r="A26" s="7">
        <v>318</v>
      </c>
      <c r="B26" s="7" t="s">
        <v>226</v>
      </c>
      <c r="C26" s="17" t="s">
        <v>488</v>
      </c>
      <c r="D26" s="30" t="s">
        <v>489</v>
      </c>
      <c r="E26" s="9">
        <v>0.4166666666666667</v>
      </c>
      <c r="F26" s="16"/>
      <c r="G26" s="16" t="s">
        <v>229</v>
      </c>
      <c r="J26" s="32">
        <v>40761.755266203705</v>
      </c>
      <c r="K26" s="8" t="s">
        <v>514</v>
      </c>
      <c r="L26" s="7">
        <f t="shared" si="0"/>
      </c>
      <c r="M26" s="7">
        <f t="shared" si="1"/>
      </c>
      <c r="N26" s="7">
        <f t="shared" si="2"/>
      </c>
      <c r="O26" s="7">
        <f t="shared" si="3"/>
      </c>
      <c r="P26" s="7" t="str">
        <f t="shared" si="4"/>
        <v>RR</v>
      </c>
      <c r="Q26" s="7">
        <f t="shared" si="5"/>
      </c>
      <c r="R26" s="7">
        <f t="shared" si="6"/>
      </c>
      <c r="S26" s="7" t="str">
        <f t="shared" si="7"/>
        <v>R</v>
      </c>
    </row>
    <row r="27" spans="1:19" ht="12.75">
      <c r="A27" s="26">
        <v>321</v>
      </c>
      <c r="B27" s="7" t="s">
        <v>226</v>
      </c>
      <c r="C27" s="17" t="s">
        <v>491</v>
      </c>
      <c r="D27" s="30" t="s">
        <v>110</v>
      </c>
      <c r="E27" s="9">
        <v>0.4166666666666667</v>
      </c>
      <c r="F27" s="16"/>
      <c r="G27" s="16" t="s">
        <v>246</v>
      </c>
      <c r="J27" s="32">
        <v>40761.57777777778</v>
      </c>
      <c r="K27" s="8">
        <v>40761.16111111111</v>
      </c>
      <c r="L27" s="7">
        <f t="shared" si="0"/>
      </c>
      <c r="M27" s="7">
        <f t="shared" si="1"/>
      </c>
      <c r="N27" s="7">
        <f t="shared" si="2"/>
      </c>
      <c r="O27" s="7">
        <f t="shared" si="3"/>
      </c>
      <c r="P27" s="7">
        <f t="shared" si="4"/>
      </c>
      <c r="Q27" s="7" t="str">
        <f t="shared" si="5"/>
        <v>RF</v>
      </c>
      <c r="R27" s="7">
        <f t="shared" si="6"/>
      </c>
      <c r="S27" s="7" t="str">
        <f t="shared" si="7"/>
        <v>R</v>
      </c>
    </row>
    <row r="28" spans="1:19" ht="12.75">
      <c r="A28" s="26">
        <v>326</v>
      </c>
      <c r="B28" s="7" t="s">
        <v>226</v>
      </c>
      <c r="C28" s="17" t="s">
        <v>8</v>
      </c>
      <c r="D28" s="30" t="s">
        <v>493</v>
      </c>
      <c r="E28" s="9">
        <v>0.4166666666666667</v>
      </c>
      <c r="F28" s="16"/>
      <c r="G28" s="16" t="s">
        <v>246</v>
      </c>
      <c r="J28" s="32">
        <v>40761.61150462963</v>
      </c>
      <c r="K28" s="8">
        <v>40761.19483796296</v>
      </c>
      <c r="L28" s="7">
        <f t="shared" si="0"/>
      </c>
      <c r="M28" s="7">
        <f t="shared" si="1"/>
      </c>
      <c r="N28" s="7">
        <f t="shared" si="2"/>
      </c>
      <c r="O28" s="7">
        <f t="shared" si="3"/>
      </c>
      <c r="P28" s="7">
        <f t="shared" si="4"/>
      </c>
      <c r="Q28" s="7" t="str">
        <f t="shared" si="5"/>
        <v>RF</v>
      </c>
      <c r="R28" s="7">
        <f t="shared" si="6"/>
      </c>
      <c r="S28" s="7" t="str">
        <f t="shared" si="7"/>
        <v>R</v>
      </c>
    </row>
    <row r="29" spans="1:19" ht="12.75">
      <c r="A29" s="26">
        <v>349</v>
      </c>
      <c r="B29" s="7" t="s">
        <v>226</v>
      </c>
      <c r="C29" s="17" t="s">
        <v>266</v>
      </c>
      <c r="D29" s="30" t="s">
        <v>267</v>
      </c>
      <c r="E29" s="9">
        <v>0.4166666666666667</v>
      </c>
      <c r="F29" s="16"/>
      <c r="G29" s="16" t="s">
        <v>246</v>
      </c>
      <c r="J29" s="32">
        <v>40761.6237962963</v>
      </c>
      <c r="K29" s="8">
        <v>40761.20712962963</v>
      </c>
      <c r="L29" s="7">
        <f t="shared" si="0"/>
      </c>
      <c r="M29" s="7">
        <f t="shared" si="1"/>
      </c>
      <c r="N29" s="7">
        <f t="shared" si="2"/>
      </c>
      <c r="O29" s="7">
        <f t="shared" si="3"/>
      </c>
      <c r="P29" s="7">
        <f t="shared" si="4"/>
      </c>
      <c r="Q29" s="7" t="str">
        <f t="shared" si="5"/>
        <v>RF</v>
      </c>
      <c r="R29" s="7">
        <f t="shared" si="6"/>
      </c>
      <c r="S29" s="7" t="str">
        <f t="shared" si="7"/>
        <v>R</v>
      </c>
    </row>
    <row r="30" spans="1:19" ht="12.75">
      <c r="A30" s="26">
        <v>348</v>
      </c>
      <c r="B30" s="7" t="s">
        <v>226</v>
      </c>
      <c r="C30" s="17" t="s">
        <v>15</v>
      </c>
      <c r="D30" s="30" t="s">
        <v>23</v>
      </c>
      <c r="E30" s="9">
        <v>0.4166666666666667</v>
      </c>
      <c r="F30" s="16"/>
      <c r="G30" s="16" t="s">
        <v>246</v>
      </c>
      <c r="J30" s="32">
        <v>40761.63863425926</v>
      </c>
      <c r="K30" s="8">
        <v>40761.221967592595</v>
      </c>
      <c r="L30" s="7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  <c r="Q30" s="7" t="str">
        <f t="shared" si="5"/>
        <v>RF</v>
      </c>
      <c r="R30" s="7">
        <f t="shared" si="6"/>
      </c>
      <c r="S30" s="7" t="str">
        <f t="shared" si="7"/>
        <v>R</v>
      </c>
    </row>
    <row r="31" spans="1:19" ht="12.75">
      <c r="A31" s="26">
        <v>340</v>
      </c>
      <c r="B31" s="7" t="s">
        <v>226</v>
      </c>
      <c r="C31" s="17" t="s">
        <v>68</v>
      </c>
      <c r="D31" s="30" t="s">
        <v>503</v>
      </c>
      <c r="E31" s="9">
        <v>0.4166666666666667</v>
      </c>
      <c r="G31" s="16" t="s">
        <v>246</v>
      </c>
      <c r="J31" s="32">
        <v>40761.64439814815</v>
      </c>
      <c r="K31" s="8">
        <v>40761.22773148148</v>
      </c>
      <c r="L31" s="7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  <c r="Q31" s="7" t="str">
        <f t="shared" si="5"/>
        <v>RF</v>
      </c>
      <c r="R31" s="7">
        <f t="shared" si="6"/>
      </c>
      <c r="S31" s="7" t="str">
        <f t="shared" si="7"/>
        <v>R</v>
      </c>
    </row>
    <row r="32" spans="1:19" ht="12.75">
      <c r="A32" s="7">
        <v>271</v>
      </c>
      <c r="B32" s="7" t="s">
        <v>226</v>
      </c>
      <c r="C32" s="16" t="s">
        <v>230</v>
      </c>
      <c r="D32" s="16" t="s">
        <v>134</v>
      </c>
      <c r="E32" s="9">
        <v>0.4166666666666667</v>
      </c>
      <c r="F32" s="16"/>
      <c r="G32" s="16" t="s">
        <v>246</v>
      </c>
      <c r="J32" s="32">
        <v>40761.65087962963</v>
      </c>
      <c r="K32" s="8">
        <v>40761.23421296296</v>
      </c>
      <c r="L32" s="7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  <c r="Q32" s="7" t="str">
        <f t="shared" si="5"/>
        <v>RF</v>
      </c>
      <c r="R32" s="7">
        <f t="shared" si="6"/>
      </c>
      <c r="S32" s="7" t="str">
        <f t="shared" si="7"/>
        <v>R</v>
      </c>
    </row>
    <row r="33" spans="1:19" ht="12.75">
      <c r="A33" s="26">
        <v>298</v>
      </c>
      <c r="B33" s="26" t="s">
        <v>226</v>
      </c>
      <c r="C33" s="30" t="s">
        <v>93</v>
      </c>
      <c r="D33" s="30" t="s">
        <v>94</v>
      </c>
      <c r="E33" s="9">
        <v>0.4166666666666667</v>
      </c>
      <c r="F33" s="27"/>
      <c r="G33" s="17" t="s">
        <v>246</v>
      </c>
      <c r="H33" s="27"/>
      <c r="I33" s="27"/>
      <c r="J33" s="35">
        <v>40761.66232638889</v>
      </c>
      <c r="K33" s="28">
        <v>40761.24565972222</v>
      </c>
      <c r="L33" s="7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  <c r="Q33" s="7" t="str">
        <f t="shared" si="5"/>
        <v>RF</v>
      </c>
      <c r="R33" s="7">
        <f t="shared" si="6"/>
      </c>
      <c r="S33" s="7" t="str">
        <f t="shared" si="7"/>
        <v>R</v>
      </c>
    </row>
    <row r="34" spans="1:19" ht="12.75">
      <c r="A34" s="26">
        <v>347</v>
      </c>
      <c r="B34" s="7" t="s">
        <v>226</v>
      </c>
      <c r="C34" s="17" t="s">
        <v>506</v>
      </c>
      <c r="D34" s="30" t="s">
        <v>108</v>
      </c>
      <c r="E34" s="9">
        <v>0.4166666666666667</v>
      </c>
      <c r="F34" s="16"/>
      <c r="G34" s="16" t="s">
        <v>246</v>
      </c>
      <c r="J34" s="32">
        <v>40761.67366898148</v>
      </c>
      <c r="K34" s="8">
        <v>40761.257002314815</v>
      </c>
      <c r="L34" s="7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  <c r="Q34" s="7" t="str">
        <f t="shared" si="5"/>
        <v>RF</v>
      </c>
      <c r="R34" s="7">
        <f t="shared" si="6"/>
      </c>
      <c r="S34" s="7" t="str">
        <f t="shared" si="7"/>
        <v>R</v>
      </c>
    </row>
    <row r="35" spans="1:19" ht="12.75">
      <c r="A35" s="26">
        <v>350</v>
      </c>
      <c r="B35" s="7" t="s">
        <v>226</v>
      </c>
      <c r="C35" s="17" t="s">
        <v>24</v>
      </c>
      <c r="D35" s="30" t="s">
        <v>249</v>
      </c>
      <c r="E35" s="9">
        <v>0.4166666666666667</v>
      </c>
      <c r="F35" s="16"/>
      <c r="G35" s="16" t="s">
        <v>246</v>
      </c>
      <c r="J35" s="32">
        <v>40761.721921296295</v>
      </c>
      <c r="K35" s="8">
        <v>40761.30525462963</v>
      </c>
      <c r="L35" s="7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  <c r="Q35" s="7" t="str">
        <f t="shared" si="5"/>
        <v>RF</v>
      </c>
      <c r="R35" s="7">
        <f t="shared" si="6"/>
      </c>
      <c r="S35" s="7" t="str">
        <f t="shared" si="7"/>
        <v>R</v>
      </c>
    </row>
    <row r="36" spans="1:19" ht="12.75">
      <c r="A36" s="26">
        <v>341</v>
      </c>
      <c r="B36" s="7" t="s">
        <v>226</v>
      </c>
      <c r="C36" s="17" t="s">
        <v>254</v>
      </c>
      <c r="D36" s="30" t="s">
        <v>255</v>
      </c>
      <c r="E36" s="9">
        <v>0.4166666666666667</v>
      </c>
      <c r="G36" s="16" t="s">
        <v>246</v>
      </c>
      <c r="J36" s="32">
        <v>40761.72293981481</v>
      </c>
      <c r="K36" s="8">
        <v>40761.30627314815</v>
      </c>
      <c r="L36" s="7">
        <f aca="true" t="shared" si="8" ref="L36:L62">IF(($B36="Walker")*(K36="Retired"),"WR","")</f>
      </c>
      <c r="M36" s="7">
        <f aca="true" t="shared" si="9" ref="M36:M62">IF(($B36="Walker")*(K36&lt;&gt;"Retired")*(K36&lt;&gt;""),"WF","")</f>
      </c>
      <c r="N36" s="7">
        <f aca="true" t="shared" si="10" ref="N36:N62">IF(($B36="Walker")*(K36&lt;&gt;"Retired")*(K36=""),"WO","")</f>
      </c>
      <c r="O36" s="7">
        <f aca="true" t="shared" si="11" ref="O36:O62">IF(($B36="Walker"),"W","")</f>
      </c>
      <c r="P36" s="7">
        <f aca="true" t="shared" si="12" ref="P36:P62">IF(($B36="Runner")*(K36="Retired"),"RR","")</f>
      </c>
      <c r="Q36" s="7" t="str">
        <f aca="true" t="shared" si="13" ref="Q36:Q62">IF(($B36="Runner")*(K36&lt;&gt;"Retired")*(K36&lt;&gt;""),"RF","")</f>
        <v>RF</v>
      </c>
      <c r="R36" s="7">
        <f aca="true" t="shared" si="14" ref="R36:R62">IF(($B36="Runner")*(K36&lt;&gt;"Retired")*(K36=""),"RO","")</f>
      </c>
      <c r="S36" s="7" t="str">
        <f aca="true" t="shared" si="15" ref="S36:S62">IF(($B36="Runner"),"R","")</f>
        <v>R</v>
      </c>
    </row>
    <row r="37" spans="1:19" ht="12.75">
      <c r="A37" s="7">
        <v>329</v>
      </c>
      <c r="B37" s="7" t="s">
        <v>226</v>
      </c>
      <c r="C37" s="17" t="s">
        <v>230</v>
      </c>
      <c r="D37" s="30" t="s">
        <v>42</v>
      </c>
      <c r="E37" s="9">
        <v>0.4166666666666667</v>
      </c>
      <c r="F37" s="16"/>
      <c r="G37" s="16" t="s">
        <v>231</v>
      </c>
      <c r="J37" s="32">
        <v>40761.5958912037</v>
      </c>
      <c r="K37" s="8">
        <v>40761.17922453704</v>
      </c>
      <c r="L37" s="7">
        <f t="shared" si="8"/>
      </c>
      <c r="M37" s="7">
        <f t="shared" si="9"/>
      </c>
      <c r="N37" s="7">
        <f t="shared" si="10"/>
      </c>
      <c r="O37" s="7">
        <f t="shared" si="11"/>
      </c>
      <c r="P37" s="7">
        <f t="shared" si="12"/>
      </c>
      <c r="Q37" s="7" t="str">
        <f t="shared" si="13"/>
        <v>RF</v>
      </c>
      <c r="R37" s="7">
        <f t="shared" si="14"/>
      </c>
      <c r="S37" s="7" t="str">
        <f t="shared" si="15"/>
        <v>R</v>
      </c>
    </row>
    <row r="38" spans="1:19" ht="12.75">
      <c r="A38" s="7">
        <v>359</v>
      </c>
      <c r="B38" s="7" t="s">
        <v>226</v>
      </c>
      <c r="C38" s="30" t="s">
        <v>140</v>
      </c>
      <c r="D38" s="30" t="s">
        <v>509</v>
      </c>
      <c r="E38" s="9">
        <v>0.4166666666666667</v>
      </c>
      <c r="G38" s="16" t="s">
        <v>231</v>
      </c>
      <c r="J38" s="32">
        <v>40761.602638888886</v>
      </c>
      <c r="K38" s="8">
        <v>40761.18597222222</v>
      </c>
      <c r="L38" s="7">
        <f t="shared" si="8"/>
      </c>
      <c r="M38" s="7">
        <f t="shared" si="9"/>
      </c>
      <c r="N38" s="7">
        <f t="shared" si="10"/>
      </c>
      <c r="O38" s="7">
        <f t="shared" si="11"/>
      </c>
      <c r="P38" s="7">
        <f t="shared" si="12"/>
      </c>
      <c r="Q38" s="7" t="str">
        <f t="shared" si="13"/>
        <v>RF</v>
      </c>
      <c r="R38" s="7">
        <f t="shared" si="14"/>
      </c>
      <c r="S38" s="7" t="str">
        <f t="shared" si="15"/>
        <v>R</v>
      </c>
    </row>
    <row r="39" spans="1:19" ht="12.75">
      <c r="A39" s="7">
        <v>287</v>
      </c>
      <c r="B39" s="7" t="s">
        <v>226</v>
      </c>
      <c r="C39" s="16" t="s">
        <v>257</v>
      </c>
      <c r="D39" s="16" t="s">
        <v>258</v>
      </c>
      <c r="E39" s="9">
        <v>0.4166666666666667</v>
      </c>
      <c r="F39" s="16"/>
      <c r="G39" s="16" t="s">
        <v>231</v>
      </c>
      <c r="J39" s="32">
        <v>40761.62158564815</v>
      </c>
      <c r="K39" s="8">
        <v>40761.20491898148</v>
      </c>
      <c r="L39" s="7">
        <f t="shared" si="8"/>
      </c>
      <c r="M39" s="7">
        <f t="shared" si="9"/>
      </c>
      <c r="N39" s="7">
        <f t="shared" si="10"/>
      </c>
      <c r="O39" s="7">
        <f t="shared" si="11"/>
      </c>
      <c r="P39" s="7">
        <f t="shared" si="12"/>
      </c>
      <c r="Q39" s="7" t="str">
        <f t="shared" si="13"/>
        <v>RF</v>
      </c>
      <c r="R39" s="7">
        <f t="shared" si="14"/>
      </c>
      <c r="S39" s="7" t="str">
        <f t="shared" si="15"/>
        <v>R</v>
      </c>
    </row>
    <row r="40" spans="1:19" ht="12.75">
      <c r="A40" s="26">
        <v>365</v>
      </c>
      <c r="B40" s="7" t="s">
        <v>226</v>
      </c>
      <c r="C40" s="30" t="s">
        <v>65</v>
      </c>
      <c r="D40" s="30" t="s">
        <v>269</v>
      </c>
      <c r="E40" s="9">
        <v>0.4166666666666667</v>
      </c>
      <c r="G40" s="16" t="s">
        <v>231</v>
      </c>
      <c r="J40" s="32">
        <v>40761.64207175926</v>
      </c>
      <c r="K40" s="8">
        <v>40761.22540509259</v>
      </c>
      <c r="L40" s="7">
        <f t="shared" si="8"/>
      </c>
      <c r="M40" s="7">
        <f t="shared" si="9"/>
      </c>
      <c r="N40" s="7">
        <f t="shared" si="10"/>
      </c>
      <c r="O40" s="7">
        <f t="shared" si="11"/>
      </c>
      <c r="P40" s="7">
        <f t="shared" si="12"/>
      </c>
      <c r="Q40" s="7" t="str">
        <f t="shared" si="13"/>
        <v>RF</v>
      </c>
      <c r="R40" s="7">
        <f t="shared" si="14"/>
      </c>
      <c r="S40" s="7" t="str">
        <f t="shared" si="15"/>
        <v>R</v>
      </c>
    </row>
    <row r="41" spans="1:19" ht="12.75">
      <c r="A41" s="7">
        <v>345</v>
      </c>
      <c r="B41" s="7" t="s">
        <v>226</v>
      </c>
      <c r="C41" s="17" t="s">
        <v>505</v>
      </c>
      <c r="D41" s="30" t="s">
        <v>347</v>
      </c>
      <c r="E41" s="9">
        <v>0.4166666666666667</v>
      </c>
      <c r="F41" s="16"/>
      <c r="G41" s="16" t="s">
        <v>231</v>
      </c>
      <c r="J41" s="32">
        <v>40761.655185185184</v>
      </c>
      <c r="K41" s="8">
        <v>40761.23851851852</v>
      </c>
      <c r="L41" s="7">
        <f t="shared" si="8"/>
      </c>
      <c r="M41" s="7">
        <f t="shared" si="9"/>
      </c>
      <c r="N41" s="7">
        <f t="shared" si="10"/>
      </c>
      <c r="O41" s="7">
        <f t="shared" si="11"/>
      </c>
      <c r="P41" s="7">
        <f t="shared" si="12"/>
      </c>
      <c r="Q41" s="7" t="str">
        <f t="shared" si="13"/>
        <v>RF</v>
      </c>
      <c r="R41" s="7">
        <f t="shared" si="14"/>
      </c>
      <c r="S41" s="7" t="str">
        <f t="shared" si="15"/>
        <v>R</v>
      </c>
    </row>
    <row r="42" spans="1:19" ht="12.75">
      <c r="A42" s="7">
        <v>317</v>
      </c>
      <c r="B42" s="7" t="s">
        <v>226</v>
      </c>
      <c r="C42" s="17" t="s">
        <v>127</v>
      </c>
      <c r="D42" s="30" t="s">
        <v>253</v>
      </c>
      <c r="E42" s="9">
        <v>0.4166666666666667</v>
      </c>
      <c r="F42" s="16"/>
      <c r="G42" s="16" t="s">
        <v>231</v>
      </c>
      <c r="J42" s="32">
        <v>40761.6606712963</v>
      </c>
      <c r="K42" s="8">
        <v>40761.24400462963</v>
      </c>
      <c r="L42" s="7">
        <f t="shared" si="8"/>
      </c>
      <c r="M42" s="7">
        <f t="shared" si="9"/>
      </c>
      <c r="N42" s="7">
        <f t="shared" si="10"/>
      </c>
      <c r="O42" s="7">
        <f t="shared" si="11"/>
      </c>
      <c r="P42" s="7">
        <f t="shared" si="12"/>
      </c>
      <c r="Q42" s="7" t="str">
        <f t="shared" si="13"/>
        <v>RF</v>
      </c>
      <c r="R42" s="7">
        <f t="shared" si="14"/>
      </c>
      <c r="S42" s="7" t="str">
        <f t="shared" si="15"/>
        <v>R</v>
      </c>
    </row>
    <row r="43" spans="1:19" ht="12.75">
      <c r="A43" s="7">
        <v>330</v>
      </c>
      <c r="B43" s="7" t="s">
        <v>226</v>
      </c>
      <c r="C43" s="17" t="s">
        <v>38</v>
      </c>
      <c r="D43" s="30" t="s">
        <v>39</v>
      </c>
      <c r="E43" s="9">
        <v>0.4166666666666667</v>
      </c>
      <c r="F43" s="16"/>
      <c r="G43" s="16" t="s">
        <v>231</v>
      </c>
      <c r="J43" s="32">
        <v>40761.662465277775</v>
      </c>
      <c r="K43" s="8">
        <v>40761.24579861111</v>
      </c>
      <c r="L43" s="7">
        <f t="shared" si="8"/>
      </c>
      <c r="M43" s="7">
        <f t="shared" si="9"/>
      </c>
      <c r="N43" s="7">
        <f t="shared" si="10"/>
      </c>
      <c r="O43" s="7">
        <f t="shared" si="11"/>
      </c>
      <c r="P43" s="7">
        <f t="shared" si="12"/>
      </c>
      <c r="Q43" s="7" t="str">
        <f t="shared" si="13"/>
        <v>RF</v>
      </c>
      <c r="R43" s="7">
        <f t="shared" si="14"/>
      </c>
      <c r="S43" s="7" t="str">
        <f t="shared" si="15"/>
        <v>R</v>
      </c>
    </row>
    <row r="44" spans="1:19" ht="12.75">
      <c r="A44" s="26">
        <v>320</v>
      </c>
      <c r="B44" s="7" t="s">
        <v>226</v>
      </c>
      <c r="C44" s="17" t="s">
        <v>68</v>
      </c>
      <c r="D44" s="30" t="s">
        <v>490</v>
      </c>
      <c r="E44" s="9">
        <v>0.4166666666666667</v>
      </c>
      <c r="F44" s="16"/>
      <c r="G44" s="16" t="s">
        <v>231</v>
      </c>
      <c r="J44" s="32">
        <v>40761.66370370371</v>
      </c>
      <c r="K44" s="8">
        <v>40761.247037037036</v>
      </c>
      <c r="L44" s="7">
        <f t="shared" si="8"/>
      </c>
      <c r="M44" s="7">
        <f t="shared" si="9"/>
      </c>
      <c r="N44" s="7">
        <f t="shared" si="10"/>
      </c>
      <c r="O44" s="7">
        <f t="shared" si="11"/>
      </c>
      <c r="P44" s="7">
        <f t="shared" si="12"/>
      </c>
      <c r="Q44" s="7" t="str">
        <f t="shared" si="13"/>
        <v>RF</v>
      </c>
      <c r="R44" s="7">
        <f t="shared" si="14"/>
      </c>
      <c r="S44" s="7" t="str">
        <f t="shared" si="15"/>
        <v>R</v>
      </c>
    </row>
    <row r="45" spans="1:19" ht="12.75">
      <c r="A45" s="7">
        <v>332</v>
      </c>
      <c r="B45" s="7" t="s">
        <v>226</v>
      </c>
      <c r="C45" s="17" t="s">
        <v>351</v>
      </c>
      <c r="D45" s="30" t="s">
        <v>495</v>
      </c>
      <c r="E45" s="9">
        <v>0.4166666666666667</v>
      </c>
      <c r="F45" s="16"/>
      <c r="G45" s="16" t="s">
        <v>227</v>
      </c>
      <c r="J45" s="32">
        <v>40761.634675925925</v>
      </c>
      <c r="K45" s="8">
        <v>40761.21800925926</v>
      </c>
      <c r="L45" s="7">
        <f t="shared" si="8"/>
      </c>
      <c r="M45" s="7">
        <f t="shared" si="9"/>
      </c>
      <c r="N45" s="7">
        <f t="shared" si="10"/>
      </c>
      <c r="O45" s="7">
        <f t="shared" si="11"/>
      </c>
      <c r="P45" s="7">
        <f t="shared" si="12"/>
      </c>
      <c r="Q45" s="7" t="str">
        <f t="shared" si="13"/>
        <v>RF</v>
      </c>
      <c r="R45" s="7">
        <f t="shared" si="14"/>
      </c>
      <c r="S45" s="7" t="str">
        <f t="shared" si="15"/>
        <v>R</v>
      </c>
    </row>
    <row r="46" spans="1:19" ht="12.75">
      <c r="A46" s="7">
        <v>360</v>
      </c>
      <c r="B46" s="7" t="s">
        <v>226</v>
      </c>
      <c r="C46" s="30" t="s">
        <v>12</v>
      </c>
      <c r="D46" s="30" t="s">
        <v>122</v>
      </c>
      <c r="E46" s="9">
        <v>0.4166666666666667</v>
      </c>
      <c r="G46" s="16" t="s">
        <v>227</v>
      </c>
      <c r="J46" s="32">
        <v>40761.64877314815</v>
      </c>
      <c r="K46" s="8">
        <v>40761.23210648148</v>
      </c>
      <c r="L46" s="7">
        <f t="shared" si="8"/>
      </c>
      <c r="M46" s="7">
        <f t="shared" si="9"/>
      </c>
      <c r="N46" s="7">
        <f t="shared" si="10"/>
      </c>
      <c r="O46" s="7">
        <f t="shared" si="11"/>
      </c>
      <c r="P46" s="7">
        <f t="shared" si="12"/>
      </c>
      <c r="Q46" s="7" t="str">
        <f t="shared" si="13"/>
        <v>RF</v>
      </c>
      <c r="R46" s="7">
        <f t="shared" si="14"/>
      </c>
      <c r="S46" s="7" t="str">
        <f t="shared" si="15"/>
        <v>R</v>
      </c>
    </row>
    <row r="47" spans="1:19" ht="12.75">
      <c r="A47" s="26">
        <v>313</v>
      </c>
      <c r="B47" s="7" t="s">
        <v>226</v>
      </c>
      <c r="C47" s="30" t="s">
        <v>236</v>
      </c>
      <c r="D47" s="30" t="s">
        <v>237</v>
      </c>
      <c r="E47" s="9">
        <v>0.4166666666666667</v>
      </c>
      <c r="F47" s="16"/>
      <c r="G47" s="16" t="s">
        <v>227</v>
      </c>
      <c r="J47" s="32">
        <v>40761.65709490741</v>
      </c>
      <c r="K47" s="28">
        <v>40761.240428240744</v>
      </c>
      <c r="L47" s="7">
        <f t="shared" si="8"/>
      </c>
      <c r="M47" s="7">
        <f t="shared" si="9"/>
      </c>
      <c r="N47" s="7">
        <f t="shared" si="10"/>
      </c>
      <c r="O47" s="7">
        <f t="shared" si="11"/>
      </c>
      <c r="P47" s="7">
        <f t="shared" si="12"/>
      </c>
      <c r="Q47" s="7" t="str">
        <f t="shared" si="13"/>
        <v>RF</v>
      </c>
      <c r="R47" s="7">
        <f t="shared" si="14"/>
      </c>
      <c r="S47" s="7" t="str">
        <f t="shared" si="15"/>
        <v>R</v>
      </c>
    </row>
    <row r="48" spans="1:19" ht="12.75">
      <c r="A48" s="7">
        <v>316</v>
      </c>
      <c r="B48" s="7" t="s">
        <v>226</v>
      </c>
      <c r="C48" s="17" t="s">
        <v>145</v>
      </c>
      <c r="D48" s="30" t="s">
        <v>52</v>
      </c>
      <c r="E48" s="9">
        <v>0.4166666666666667</v>
      </c>
      <c r="F48" s="16"/>
      <c r="G48" s="16" t="s">
        <v>227</v>
      </c>
      <c r="J48" s="32">
        <v>40761.673368055555</v>
      </c>
      <c r="K48" s="8">
        <v>40761.25670138889</v>
      </c>
      <c r="L48" s="7">
        <f t="shared" si="8"/>
      </c>
      <c r="M48" s="7">
        <f t="shared" si="9"/>
      </c>
      <c r="N48" s="7">
        <f t="shared" si="10"/>
      </c>
      <c r="O48" s="7">
        <f t="shared" si="11"/>
      </c>
      <c r="P48" s="7">
        <f t="shared" si="12"/>
      </c>
      <c r="Q48" s="7" t="str">
        <f t="shared" si="13"/>
        <v>RF</v>
      </c>
      <c r="R48" s="7">
        <f t="shared" si="14"/>
      </c>
      <c r="S48" s="7" t="str">
        <f t="shared" si="15"/>
        <v>R</v>
      </c>
    </row>
    <row r="49" spans="1:19" ht="12.75">
      <c r="A49" s="7">
        <v>344</v>
      </c>
      <c r="B49" s="7" t="s">
        <v>226</v>
      </c>
      <c r="C49" s="17" t="s">
        <v>11</v>
      </c>
      <c r="D49" s="30" t="s">
        <v>19</v>
      </c>
      <c r="E49" s="9">
        <v>0.4166666666666667</v>
      </c>
      <c r="F49" s="16"/>
      <c r="G49" s="16" t="s">
        <v>227</v>
      </c>
      <c r="J49" s="32">
        <v>40761.6834375</v>
      </c>
      <c r="K49" s="8">
        <v>40761.26677083333</v>
      </c>
      <c r="L49" s="7">
        <f t="shared" si="8"/>
      </c>
      <c r="M49" s="7">
        <f t="shared" si="9"/>
      </c>
      <c r="N49" s="7">
        <f t="shared" si="10"/>
      </c>
      <c r="O49" s="7">
        <f t="shared" si="11"/>
      </c>
      <c r="P49" s="7">
        <f t="shared" si="12"/>
      </c>
      <c r="Q49" s="7" t="str">
        <f t="shared" si="13"/>
        <v>RF</v>
      </c>
      <c r="R49" s="7">
        <f t="shared" si="14"/>
      </c>
      <c r="S49" s="7" t="str">
        <f t="shared" si="15"/>
        <v>R</v>
      </c>
    </row>
    <row r="50" spans="1:19" ht="12.75">
      <c r="A50" s="7">
        <v>302</v>
      </c>
      <c r="B50" s="7" t="s">
        <v>226</v>
      </c>
      <c r="C50" s="30" t="s">
        <v>478</v>
      </c>
      <c r="D50" s="30" t="s">
        <v>479</v>
      </c>
      <c r="E50" s="9">
        <v>0.35694444444444445</v>
      </c>
      <c r="G50" s="16" t="s">
        <v>227</v>
      </c>
      <c r="J50" s="32">
        <v>40761.656875</v>
      </c>
      <c r="K50" s="8">
        <v>40761.29993055556</v>
      </c>
      <c r="L50" s="7">
        <f t="shared" si="8"/>
      </c>
      <c r="M50" s="7">
        <f t="shared" si="9"/>
      </c>
      <c r="N50" s="7">
        <f t="shared" si="10"/>
      </c>
      <c r="O50" s="7">
        <f t="shared" si="11"/>
      </c>
      <c r="P50" s="7">
        <f t="shared" si="12"/>
      </c>
      <c r="Q50" s="7" t="str">
        <f t="shared" si="13"/>
        <v>RF</v>
      </c>
      <c r="R50" s="7">
        <f t="shared" si="14"/>
      </c>
      <c r="S50" s="7" t="str">
        <f t="shared" si="15"/>
        <v>R</v>
      </c>
    </row>
    <row r="51" spans="1:19" ht="12.75">
      <c r="A51" s="7">
        <v>342</v>
      </c>
      <c r="B51" s="7" t="s">
        <v>226</v>
      </c>
      <c r="C51" s="17" t="s">
        <v>10</v>
      </c>
      <c r="D51" s="30" t="s">
        <v>256</v>
      </c>
      <c r="E51" s="9">
        <v>0.4166666666666667</v>
      </c>
      <c r="F51" s="16"/>
      <c r="G51" s="16" t="s">
        <v>227</v>
      </c>
      <c r="J51" s="32">
        <v>40761.72309027778</v>
      </c>
      <c r="K51" s="8">
        <v>40761.30642361111</v>
      </c>
      <c r="L51" s="7">
        <f t="shared" si="8"/>
      </c>
      <c r="M51" s="7">
        <f t="shared" si="9"/>
      </c>
      <c r="N51" s="7">
        <f t="shared" si="10"/>
      </c>
      <c r="O51" s="7">
        <f t="shared" si="11"/>
      </c>
      <c r="P51" s="7">
        <f t="shared" si="12"/>
      </c>
      <c r="Q51" s="7" t="str">
        <f t="shared" si="13"/>
        <v>RF</v>
      </c>
      <c r="R51" s="7">
        <f t="shared" si="14"/>
      </c>
      <c r="S51" s="7" t="str">
        <f t="shared" si="15"/>
        <v>R</v>
      </c>
    </row>
    <row r="52" spans="1:19" ht="12.75">
      <c r="A52" s="7">
        <v>346</v>
      </c>
      <c r="B52" s="7" t="s">
        <v>226</v>
      </c>
      <c r="C52" s="17" t="s">
        <v>62</v>
      </c>
      <c r="D52" s="30" t="s">
        <v>456</v>
      </c>
      <c r="E52" s="9">
        <v>0.4166666666666667</v>
      </c>
      <c r="F52" s="16"/>
      <c r="G52" s="16" t="s">
        <v>227</v>
      </c>
      <c r="J52" s="32">
        <v>40761.65069444444</v>
      </c>
      <c r="K52" s="8" t="s">
        <v>514</v>
      </c>
      <c r="L52" s="7">
        <f t="shared" si="8"/>
      </c>
      <c r="M52" s="7">
        <f t="shared" si="9"/>
      </c>
      <c r="N52" s="7">
        <f t="shared" si="10"/>
      </c>
      <c r="O52" s="7">
        <f t="shared" si="11"/>
      </c>
      <c r="P52" s="7" t="str">
        <f t="shared" si="12"/>
        <v>RR</v>
      </c>
      <c r="Q52" s="7">
        <f t="shared" si="13"/>
      </c>
      <c r="R52" s="7">
        <f t="shared" si="14"/>
      </c>
      <c r="S52" s="7" t="str">
        <f t="shared" si="15"/>
        <v>R</v>
      </c>
    </row>
    <row r="53" spans="1:19" ht="12.75">
      <c r="A53" s="26">
        <v>322</v>
      </c>
      <c r="B53" s="7" t="s">
        <v>226</v>
      </c>
      <c r="C53" s="17" t="s">
        <v>233</v>
      </c>
      <c r="D53" s="30" t="s">
        <v>234</v>
      </c>
      <c r="E53" s="9">
        <v>0.4166666666666667</v>
      </c>
      <c r="F53" s="16"/>
      <c r="G53" s="16" t="s">
        <v>235</v>
      </c>
      <c r="J53" s="32">
        <v>40761.631736111114</v>
      </c>
      <c r="K53" s="8">
        <v>40761.21506944444</v>
      </c>
      <c r="L53" s="7">
        <f t="shared" si="8"/>
      </c>
      <c r="M53" s="7">
        <f t="shared" si="9"/>
      </c>
      <c r="N53" s="7">
        <f t="shared" si="10"/>
      </c>
      <c r="O53" s="7">
        <f t="shared" si="11"/>
      </c>
      <c r="P53" s="7">
        <f t="shared" si="12"/>
      </c>
      <c r="Q53" s="7" t="str">
        <f t="shared" si="13"/>
        <v>RF</v>
      </c>
      <c r="R53" s="7">
        <f t="shared" si="14"/>
      </c>
      <c r="S53" s="7" t="str">
        <f t="shared" si="15"/>
        <v>R</v>
      </c>
    </row>
    <row r="54" spans="1:19" ht="12.75">
      <c r="A54" s="26">
        <v>351</v>
      </c>
      <c r="B54" s="7" t="s">
        <v>226</v>
      </c>
      <c r="C54" s="17" t="s">
        <v>197</v>
      </c>
      <c r="D54" s="30" t="s">
        <v>20</v>
      </c>
      <c r="E54" s="9">
        <v>0.4166666666666667</v>
      </c>
      <c r="F54" s="16"/>
      <c r="G54" s="16" t="s">
        <v>235</v>
      </c>
      <c r="J54" s="32">
        <v>40761.64638888889</v>
      </c>
      <c r="K54" s="8">
        <v>40761.22972222222</v>
      </c>
      <c r="L54" s="7">
        <f t="shared" si="8"/>
      </c>
      <c r="M54" s="7">
        <f t="shared" si="9"/>
      </c>
      <c r="N54" s="7">
        <f t="shared" si="10"/>
      </c>
      <c r="O54" s="7">
        <f t="shared" si="11"/>
      </c>
      <c r="P54" s="7">
        <f t="shared" si="12"/>
      </c>
      <c r="Q54" s="7" t="str">
        <f t="shared" si="13"/>
        <v>RF</v>
      </c>
      <c r="R54" s="7">
        <f t="shared" si="14"/>
      </c>
      <c r="S54" s="7" t="str">
        <f t="shared" si="15"/>
        <v>R</v>
      </c>
    </row>
    <row r="55" spans="1:19" ht="12.75">
      <c r="A55" s="7">
        <v>314</v>
      </c>
      <c r="B55" s="7" t="s">
        <v>226</v>
      </c>
      <c r="C55" s="17" t="s">
        <v>487</v>
      </c>
      <c r="D55" s="30" t="s">
        <v>108</v>
      </c>
      <c r="E55" s="9">
        <v>0.4166666666666667</v>
      </c>
      <c r="F55" s="16"/>
      <c r="G55" s="16" t="s">
        <v>235</v>
      </c>
      <c r="J55" s="32">
        <v>40761.666666666664</v>
      </c>
      <c r="K55" s="8">
        <v>40761.25</v>
      </c>
      <c r="L55" s="7">
        <f t="shared" si="8"/>
      </c>
      <c r="M55" s="7">
        <f t="shared" si="9"/>
      </c>
      <c r="N55" s="7">
        <f t="shared" si="10"/>
      </c>
      <c r="O55" s="7">
        <f t="shared" si="11"/>
      </c>
      <c r="P55" s="7">
        <f t="shared" si="12"/>
      </c>
      <c r="Q55" s="7" t="str">
        <f t="shared" si="13"/>
        <v>RF</v>
      </c>
      <c r="R55" s="7">
        <f t="shared" si="14"/>
      </c>
      <c r="S55" s="7" t="str">
        <f t="shared" si="15"/>
        <v>R</v>
      </c>
    </row>
    <row r="56" spans="1:19" ht="12.75">
      <c r="A56" s="7">
        <v>315</v>
      </c>
      <c r="B56" s="7" t="s">
        <v>226</v>
      </c>
      <c r="C56" s="17" t="s">
        <v>40</v>
      </c>
      <c r="D56" s="30" t="s">
        <v>121</v>
      </c>
      <c r="E56" s="9">
        <v>0.4166666666666667</v>
      </c>
      <c r="F56" s="16"/>
      <c r="G56" s="16" t="s">
        <v>262</v>
      </c>
      <c r="J56" s="32">
        <v>40761.637511574074</v>
      </c>
      <c r="K56" s="8">
        <v>40761.22084490741</v>
      </c>
      <c r="L56" s="7">
        <f t="shared" si="8"/>
      </c>
      <c r="M56" s="7">
        <f t="shared" si="9"/>
      </c>
      <c r="N56" s="7">
        <f t="shared" si="10"/>
      </c>
      <c r="O56" s="7">
        <f t="shared" si="11"/>
      </c>
      <c r="P56" s="7">
        <f t="shared" si="12"/>
      </c>
      <c r="Q56" s="7" t="str">
        <f t="shared" si="13"/>
        <v>RF</v>
      </c>
      <c r="R56" s="7">
        <f t="shared" si="14"/>
      </c>
      <c r="S56" s="7" t="str">
        <f t="shared" si="15"/>
        <v>R</v>
      </c>
    </row>
    <row r="57" spans="1:19" ht="12.75">
      <c r="A57" s="26">
        <v>352</v>
      </c>
      <c r="B57" s="7" t="s">
        <v>226</v>
      </c>
      <c r="C57" s="17" t="s">
        <v>6</v>
      </c>
      <c r="D57" s="30" t="s">
        <v>251</v>
      </c>
      <c r="E57" s="9">
        <v>0.4166666666666667</v>
      </c>
      <c r="F57" s="16"/>
      <c r="G57" s="16" t="s">
        <v>262</v>
      </c>
      <c r="J57" s="32">
        <v>40761.644525462965</v>
      </c>
      <c r="K57" s="8">
        <v>40761.227858796294</v>
      </c>
      <c r="L57" s="7">
        <f t="shared" si="8"/>
      </c>
      <c r="M57" s="7">
        <f t="shared" si="9"/>
      </c>
      <c r="N57" s="7">
        <f t="shared" si="10"/>
      </c>
      <c r="O57" s="7">
        <f t="shared" si="11"/>
      </c>
      <c r="P57" s="7">
        <f t="shared" si="12"/>
      </c>
      <c r="Q57" s="7" t="str">
        <f t="shared" si="13"/>
        <v>RF</v>
      </c>
      <c r="R57" s="7">
        <f t="shared" si="14"/>
      </c>
      <c r="S57" s="7" t="str">
        <f t="shared" si="15"/>
        <v>R</v>
      </c>
    </row>
    <row r="58" spans="1:19" ht="12.75">
      <c r="A58" s="26">
        <v>319</v>
      </c>
      <c r="B58" s="7" t="s">
        <v>226</v>
      </c>
      <c r="C58" s="17" t="s">
        <v>260</v>
      </c>
      <c r="D58" s="30" t="s">
        <v>261</v>
      </c>
      <c r="E58" s="9">
        <v>0.4166666666666667</v>
      </c>
      <c r="F58" s="16"/>
      <c r="G58" s="16" t="s">
        <v>262</v>
      </c>
      <c r="J58" s="32">
        <v>40761.67849537037</v>
      </c>
      <c r="K58" s="8">
        <v>40761.261828703704</v>
      </c>
      <c r="L58" s="7">
        <f t="shared" si="8"/>
      </c>
      <c r="M58" s="7">
        <f t="shared" si="9"/>
      </c>
      <c r="N58" s="7">
        <f t="shared" si="10"/>
      </c>
      <c r="O58" s="7">
        <f t="shared" si="11"/>
      </c>
      <c r="P58" s="7">
        <f t="shared" si="12"/>
      </c>
      <c r="Q58" s="7" t="str">
        <f t="shared" si="13"/>
        <v>RF</v>
      </c>
      <c r="R58" s="7">
        <f t="shared" si="14"/>
      </c>
      <c r="S58" s="7" t="str">
        <f t="shared" si="15"/>
        <v>R</v>
      </c>
    </row>
    <row r="59" spans="1:19" ht="12.75">
      <c r="A59" s="26">
        <v>307</v>
      </c>
      <c r="B59" s="7" t="s">
        <v>226</v>
      </c>
      <c r="C59" s="30" t="s">
        <v>12</v>
      </c>
      <c r="D59" s="30" t="s">
        <v>481</v>
      </c>
      <c r="E59" s="9">
        <v>0.4166666666666667</v>
      </c>
      <c r="F59" s="16"/>
      <c r="G59" s="16" t="s">
        <v>512</v>
      </c>
      <c r="J59" s="32">
        <v>40761.639699074076</v>
      </c>
      <c r="K59" s="8">
        <v>40761.223032407404</v>
      </c>
      <c r="L59" s="7">
        <f t="shared" si="8"/>
      </c>
      <c r="M59" s="7">
        <f t="shared" si="9"/>
      </c>
      <c r="N59" s="7">
        <f t="shared" si="10"/>
      </c>
      <c r="O59" s="7">
        <f t="shared" si="11"/>
      </c>
      <c r="P59" s="7">
        <f t="shared" si="12"/>
      </c>
      <c r="Q59" s="7" t="str">
        <f t="shared" si="13"/>
        <v>RF</v>
      </c>
      <c r="R59" s="7">
        <f t="shared" si="14"/>
      </c>
      <c r="S59" s="7" t="str">
        <f t="shared" si="15"/>
        <v>R</v>
      </c>
    </row>
    <row r="60" spans="1:19" ht="12.75">
      <c r="A60" s="26">
        <v>364</v>
      </c>
      <c r="B60" s="7" t="s">
        <v>226</v>
      </c>
      <c r="C60" s="30" t="s">
        <v>157</v>
      </c>
      <c r="D60" s="30" t="s">
        <v>67</v>
      </c>
      <c r="E60" s="9">
        <v>0.4166666666666667</v>
      </c>
      <c r="G60" s="16" t="s">
        <v>512</v>
      </c>
      <c r="J60" s="32">
        <v>40761.64465277778</v>
      </c>
      <c r="K60" s="8">
        <v>40761.22798611111</v>
      </c>
      <c r="L60" s="7">
        <f t="shared" si="8"/>
      </c>
      <c r="M60" s="7">
        <f t="shared" si="9"/>
      </c>
      <c r="N60" s="7">
        <f t="shared" si="10"/>
      </c>
      <c r="O60" s="7">
        <f t="shared" si="11"/>
      </c>
      <c r="P60" s="7">
        <f t="shared" si="12"/>
      </c>
      <c r="Q60" s="7" t="str">
        <f t="shared" si="13"/>
        <v>RF</v>
      </c>
      <c r="R60" s="7">
        <f t="shared" si="14"/>
      </c>
      <c r="S60" s="7" t="str">
        <f t="shared" si="15"/>
        <v>R</v>
      </c>
    </row>
    <row r="61" spans="1:19" ht="12.75">
      <c r="A61" s="26">
        <v>363</v>
      </c>
      <c r="B61" s="7" t="s">
        <v>226</v>
      </c>
      <c r="C61" s="30" t="s">
        <v>78</v>
      </c>
      <c r="D61" s="30" t="s">
        <v>510</v>
      </c>
      <c r="E61" s="9">
        <v>0.4166666666666667</v>
      </c>
      <c r="G61" s="16" t="s">
        <v>513</v>
      </c>
      <c r="J61" s="32">
        <v>40761.64471064815</v>
      </c>
      <c r="K61" s="8">
        <v>40761.22804398148</v>
      </c>
      <c r="L61" s="7">
        <f t="shared" si="8"/>
      </c>
      <c r="M61" s="7">
        <f t="shared" si="9"/>
      </c>
      <c r="N61" s="7">
        <f t="shared" si="10"/>
      </c>
      <c r="O61" s="7">
        <f t="shared" si="11"/>
      </c>
      <c r="P61" s="7">
        <f t="shared" si="12"/>
      </c>
      <c r="Q61" s="7" t="str">
        <f t="shared" si="13"/>
        <v>RF</v>
      </c>
      <c r="R61" s="7">
        <f t="shared" si="14"/>
      </c>
      <c r="S61" s="7" t="str">
        <f t="shared" si="15"/>
        <v>R</v>
      </c>
    </row>
    <row r="62" spans="1:19" ht="12.75">
      <c r="A62" s="26">
        <v>325</v>
      </c>
      <c r="B62" s="7" t="s">
        <v>226</v>
      </c>
      <c r="C62" s="17" t="s">
        <v>9</v>
      </c>
      <c r="D62" s="30" t="s">
        <v>247</v>
      </c>
      <c r="E62" s="9">
        <v>0.4166666666666667</v>
      </c>
      <c r="F62" s="16"/>
      <c r="G62" s="16" t="s">
        <v>512</v>
      </c>
      <c r="J62" s="32">
        <v>40761.671631944446</v>
      </c>
      <c r="K62" s="8">
        <v>40761.254965277774</v>
      </c>
      <c r="L62" s="7">
        <f t="shared" si="8"/>
      </c>
      <c r="M62" s="7">
        <f t="shared" si="9"/>
      </c>
      <c r="N62" s="7">
        <f t="shared" si="10"/>
      </c>
      <c r="O62" s="7">
        <f t="shared" si="11"/>
      </c>
      <c r="P62" s="7">
        <f t="shared" si="12"/>
      </c>
      <c r="Q62" s="7" t="str">
        <f t="shared" si="13"/>
        <v>RF</v>
      </c>
      <c r="R62" s="7">
        <f t="shared" si="14"/>
      </c>
      <c r="S62" s="7" t="str">
        <f t="shared" si="15"/>
        <v>R</v>
      </c>
    </row>
  </sheetData>
  <sheetProtection/>
  <autoFilter ref="A1:U62"/>
  <printOptions gridLines="1"/>
  <pageMargins left="0.7480314960629921" right="0.7480314960629921" top="0.3937007874015748" bottom="0.5905511811023623" header="0.31496062992125984" footer="0.31496062992125984"/>
  <pageSetup fitToHeight="1" fitToWidth="1" horizontalDpi="300" verticalDpi="300" orientation="landscape" paperSize="9" scale="65" r:id="rId1"/>
  <headerFooter alignWithMargins="0">
    <oddFooter>&amp;L&amp;F  -  &amp;A&amp;CPage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30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7.8515625" style="7" customWidth="1"/>
    <col min="2" max="2" width="8.8515625" style="7" customWidth="1"/>
    <col min="3" max="3" width="10.7109375" style="6" bestFit="1" customWidth="1"/>
    <col min="4" max="4" width="11.28125" style="6" bestFit="1" customWidth="1"/>
    <col min="5" max="5" width="10.421875" style="9" bestFit="1" customWidth="1"/>
    <col min="6" max="6" width="17.28125" style="6" customWidth="1"/>
    <col min="7" max="7" width="10.421875" style="6" customWidth="1"/>
    <col min="8" max="8" width="13.28125" style="6" hidden="1" customWidth="1"/>
    <col min="9" max="9" width="0" style="6" hidden="1" customWidth="1"/>
    <col min="10" max="10" width="15.421875" style="23" customWidth="1"/>
    <col min="11" max="11" width="13.00390625" style="8" bestFit="1" customWidth="1"/>
    <col min="12" max="12" width="7.8515625" style="7" bestFit="1" customWidth="1"/>
    <col min="13" max="13" width="8.00390625" style="7" customWidth="1"/>
    <col min="14" max="14" width="7.8515625" style="7" customWidth="1"/>
    <col min="15" max="15" width="7.8515625" style="7" bestFit="1" customWidth="1"/>
    <col min="16" max="19" width="8.00390625" style="7" customWidth="1"/>
    <col min="21" max="16384" width="9.140625" style="6" customWidth="1"/>
  </cols>
  <sheetData>
    <row r="1" spans="1:21" ht="40.5" customHeight="1">
      <c r="A1" s="12" t="s">
        <v>136</v>
      </c>
      <c r="B1" s="12" t="s">
        <v>31</v>
      </c>
      <c r="C1" s="12" t="s">
        <v>0</v>
      </c>
      <c r="D1" s="12" t="s">
        <v>1</v>
      </c>
      <c r="E1" s="20" t="s">
        <v>2</v>
      </c>
      <c r="F1" s="12" t="s">
        <v>17</v>
      </c>
      <c r="G1" s="12" t="s">
        <v>18</v>
      </c>
      <c r="H1" s="12" t="s">
        <v>3</v>
      </c>
      <c r="I1" s="12"/>
      <c r="J1" s="22" t="s">
        <v>26</v>
      </c>
      <c r="K1" s="13" t="s">
        <v>27</v>
      </c>
      <c r="L1" s="10" t="s">
        <v>32</v>
      </c>
      <c r="M1" s="10" t="s">
        <v>34</v>
      </c>
      <c r="N1" s="10" t="s">
        <v>29</v>
      </c>
      <c r="O1" s="10" t="s">
        <v>33</v>
      </c>
      <c r="P1" s="11" t="s">
        <v>35</v>
      </c>
      <c r="Q1" s="11" t="s">
        <v>36</v>
      </c>
      <c r="R1" s="11" t="s">
        <v>30</v>
      </c>
      <c r="S1" s="11" t="s">
        <v>37</v>
      </c>
      <c r="T1" s="12" t="s">
        <v>135</v>
      </c>
      <c r="U1"/>
    </row>
    <row r="2" spans="1:21" ht="12.75">
      <c r="A2" s="3"/>
      <c r="B2" s="3"/>
      <c r="C2" s="4"/>
      <c r="D2" s="4"/>
      <c r="E2" s="21"/>
      <c r="F2" s="4"/>
      <c r="G2" s="4"/>
      <c r="H2" s="4"/>
      <c r="I2" s="4"/>
      <c r="J2" s="24"/>
      <c r="K2" s="5"/>
      <c r="L2" s="14">
        <f>COUNTIF(L4:L309,"WR")</f>
        <v>24</v>
      </c>
      <c r="M2" s="14">
        <f>COUNTIF(M4:M309,"WF")</f>
        <v>282</v>
      </c>
      <c r="N2" s="14">
        <f>COUNTIF(N4:N309,"WO")</f>
        <v>0</v>
      </c>
      <c r="O2" s="14">
        <f>COUNTIF(O4:O309,"W")</f>
        <v>306</v>
      </c>
      <c r="P2" s="15">
        <f>COUNTIF(P4:P309,"RR")</f>
        <v>0</v>
      </c>
      <c r="Q2" s="15">
        <f>COUNTIF(Q4:Q309,"RF")</f>
        <v>0</v>
      </c>
      <c r="R2" s="15">
        <f>COUNTIF(R4:R309,"RO")</f>
        <v>0</v>
      </c>
      <c r="S2" s="15">
        <f>COUNTIF(S4:S309,"R")</f>
        <v>0</v>
      </c>
      <c r="T2" s="19">
        <f>MIN(K:K)</f>
        <v>40761.233877314815</v>
      </c>
      <c r="U2" s="18"/>
    </row>
    <row r="3" spans="1:21" ht="12.75">
      <c r="A3" s="3"/>
      <c r="B3" s="3"/>
      <c r="C3" s="4"/>
      <c r="D3" s="4"/>
      <c r="E3" s="21"/>
      <c r="F3" s="4"/>
      <c r="G3" s="4"/>
      <c r="H3" s="4"/>
      <c r="I3" s="4"/>
      <c r="J3" s="24"/>
      <c r="K3" s="5"/>
      <c r="L3" s="14"/>
      <c r="M3" s="14"/>
      <c r="N3" s="14"/>
      <c r="O3" s="14"/>
      <c r="P3" s="15"/>
      <c r="Q3" s="15"/>
      <c r="R3" s="15"/>
      <c r="S3" s="15"/>
      <c r="T3" s="19"/>
      <c r="U3" s="18"/>
    </row>
    <row r="4" spans="1:21" ht="12.75">
      <c r="A4" s="7">
        <v>148</v>
      </c>
      <c r="B4" s="7" t="s">
        <v>13</v>
      </c>
      <c r="C4" s="16" t="s">
        <v>80</v>
      </c>
      <c r="D4" s="16" t="s">
        <v>375</v>
      </c>
      <c r="E4" s="9">
        <v>0.3104166666666667</v>
      </c>
      <c r="J4" s="32">
        <v>40761.54429398148</v>
      </c>
      <c r="K4" s="8">
        <v>40761.233877314815</v>
      </c>
      <c r="L4" s="7">
        <f aca="true" t="shared" si="0" ref="L4:L67">IF(($B4="Walker")*(K4="Retired"),"WR","")</f>
      </c>
      <c r="M4" s="7" t="str">
        <f aca="true" t="shared" si="1" ref="M4:M67">IF(($B4="Walker")*(K4&lt;&gt;"Retired")*(K4&lt;&gt;""),"WF","")</f>
        <v>WF</v>
      </c>
      <c r="N4" s="7">
        <f aca="true" t="shared" si="2" ref="N4:N67">IF(($B4="Walker")*(K4&lt;&gt;"Retired")*(K4=""),"WO","")</f>
      </c>
      <c r="O4" s="7" t="str">
        <f aca="true" t="shared" si="3" ref="O4:O67">IF(($B4="Walker"),"W","")</f>
        <v>W</v>
      </c>
      <c r="P4" s="7">
        <f aca="true" t="shared" si="4" ref="P4:P67">IF(($B4="Runner")*(K4="Retired"),"RR","")</f>
      </c>
      <c r="Q4" s="7">
        <f aca="true" t="shared" si="5" ref="Q4:Q67">IF(($B4="Runner")*(K4&lt;&gt;"Retired")*(K4&lt;&gt;""),"RF","")</f>
      </c>
      <c r="R4" s="7">
        <f aca="true" t="shared" si="6" ref="R4:R67">IF(($B4="Runner")*(K4&lt;&gt;"Retired")*(K4=""),"RO","")</f>
      </c>
      <c r="S4" s="7">
        <f aca="true" t="shared" si="7" ref="S4:S67">IF(($B4="Runner"),"R","")</f>
      </c>
      <c r="U4" s="6"/>
    </row>
    <row r="5" spans="1:21" ht="12.75">
      <c r="A5" s="7">
        <v>70</v>
      </c>
      <c r="B5" s="7" t="s">
        <v>13</v>
      </c>
      <c r="C5" s="30" t="s">
        <v>221</v>
      </c>
      <c r="D5" s="16" t="s">
        <v>114</v>
      </c>
      <c r="E5" s="9">
        <v>0.29097222222222224</v>
      </c>
      <c r="J5" s="32">
        <v>40761.567719907405</v>
      </c>
      <c r="K5" s="8">
        <v>40761.26702546296</v>
      </c>
      <c r="L5" s="7">
        <f t="shared" si="0"/>
      </c>
      <c r="M5" s="7" t="str">
        <f t="shared" si="1"/>
        <v>WF</v>
      </c>
      <c r="N5" s="7">
        <f t="shared" si="2"/>
      </c>
      <c r="O5" s="7" t="str">
        <f t="shared" si="3"/>
        <v>W</v>
      </c>
      <c r="P5" s="7">
        <f t="shared" si="4"/>
      </c>
      <c r="Q5" s="7">
        <f t="shared" si="5"/>
      </c>
      <c r="R5" s="7">
        <f t="shared" si="6"/>
      </c>
      <c r="S5" s="7">
        <f t="shared" si="7"/>
      </c>
      <c r="U5" s="6"/>
    </row>
    <row r="6" spans="1:19" ht="12.75">
      <c r="A6" s="7">
        <v>282</v>
      </c>
      <c r="B6" s="7" t="s">
        <v>13</v>
      </c>
      <c r="C6" s="16" t="s">
        <v>91</v>
      </c>
      <c r="D6" s="16" t="s">
        <v>190</v>
      </c>
      <c r="E6" s="9">
        <v>0.3333333333333333</v>
      </c>
      <c r="F6" s="16"/>
      <c r="G6" s="16"/>
      <c r="J6" s="32">
        <v>40761.61560185185</v>
      </c>
      <c r="K6" s="8">
        <v>40761.28226851852</v>
      </c>
      <c r="L6" s="7">
        <f t="shared" si="0"/>
      </c>
      <c r="M6" s="7" t="str">
        <f t="shared" si="1"/>
        <v>WF</v>
      </c>
      <c r="N6" s="7">
        <f t="shared" si="2"/>
      </c>
      <c r="O6" s="7" t="str">
        <f t="shared" si="3"/>
        <v>W</v>
      </c>
      <c r="P6" s="7">
        <f t="shared" si="4"/>
      </c>
      <c r="Q6" s="7">
        <f t="shared" si="5"/>
      </c>
      <c r="R6" s="7">
        <f t="shared" si="6"/>
      </c>
      <c r="S6" s="7">
        <f t="shared" si="7"/>
      </c>
    </row>
    <row r="7" spans="1:19" ht="12.75">
      <c r="A7" s="7">
        <v>265</v>
      </c>
      <c r="B7" s="7" t="s">
        <v>13</v>
      </c>
      <c r="C7" s="16" t="s">
        <v>185</v>
      </c>
      <c r="D7" s="16" t="s">
        <v>460</v>
      </c>
      <c r="E7" s="9">
        <v>0.3229166666666667</v>
      </c>
      <c r="F7" s="16"/>
      <c r="G7" s="16"/>
      <c r="J7" s="32">
        <v>40761.608506944445</v>
      </c>
      <c r="K7" s="8">
        <v>40761.28559027778</v>
      </c>
      <c r="L7" s="7">
        <f t="shared" si="0"/>
      </c>
      <c r="M7" s="7" t="str">
        <f t="shared" si="1"/>
        <v>WF</v>
      </c>
      <c r="N7" s="7">
        <f t="shared" si="2"/>
      </c>
      <c r="O7" s="7" t="str">
        <f t="shared" si="3"/>
        <v>W</v>
      </c>
      <c r="P7" s="7">
        <f t="shared" si="4"/>
      </c>
      <c r="Q7" s="7">
        <f t="shared" si="5"/>
      </c>
      <c r="R7" s="7">
        <f t="shared" si="6"/>
      </c>
      <c r="S7" s="7">
        <f t="shared" si="7"/>
      </c>
    </row>
    <row r="8" spans="1:19" ht="12.75">
      <c r="A8" s="7">
        <v>57</v>
      </c>
      <c r="B8" s="7" t="s">
        <v>13</v>
      </c>
      <c r="C8" s="16" t="s">
        <v>309</v>
      </c>
      <c r="D8" s="16" t="s">
        <v>310</v>
      </c>
      <c r="E8" s="9">
        <v>0.29791666666666666</v>
      </c>
      <c r="J8" s="32">
        <v>40761.58361111111</v>
      </c>
      <c r="K8" s="8">
        <v>40761.28569444444</v>
      </c>
      <c r="L8" s="7">
        <f t="shared" si="0"/>
      </c>
      <c r="M8" s="7" t="str">
        <f t="shared" si="1"/>
        <v>WF</v>
      </c>
      <c r="N8" s="7">
        <f t="shared" si="2"/>
      </c>
      <c r="O8" s="7" t="str">
        <f t="shared" si="3"/>
        <v>W</v>
      </c>
      <c r="P8" s="7">
        <f t="shared" si="4"/>
      </c>
      <c r="Q8" s="7">
        <f t="shared" si="5"/>
      </c>
      <c r="R8" s="7">
        <f t="shared" si="6"/>
      </c>
      <c r="S8" s="7">
        <f t="shared" si="7"/>
      </c>
    </row>
    <row r="9" spans="1:19" ht="12.75">
      <c r="A9" s="7">
        <v>3</v>
      </c>
      <c r="B9" s="7" t="s">
        <v>13</v>
      </c>
      <c r="C9" s="16" t="s">
        <v>117</v>
      </c>
      <c r="D9" s="16" t="s">
        <v>86</v>
      </c>
      <c r="E9" s="9">
        <v>0.2888888888888889</v>
      </c>
      <c r="J9" s="32">
        <v>40761.57539351852</v>
      </c>
      <c r="K9" s="8">
        <v>40761.28650462963</v>
      </c>
      <c r="L9" s="7">
        <f t="shared" si="0"/>
      </c>
      <c r="M9" s="7" t="str">
        <f t="shared" si="1"/>
        <v>WF</v>
      </c>
      <c r="N9" s="7">
        <f t="shared" si="2"/>
      </c>
      <c r="O9" s="7" t="str">
        <f t="shared" si="3"/>
        <v>W</v>
      </c>
      <c r="P9" s="7">
        <f t="shared" si="4"/>
      </c>
      <c r="Q9" s="7">
        <f t="shared" si="5"/>
      </c>
      <c r="R9" s="7">
        <f t="shared" si="6"/>
      </c>
      <c r="S9" s="7">
        <f t="shared" si="7"/>
      </c>
    </row>
    <row r="10" spans="1:19" ht="12.75">
      <c r="A10" s="7">
        <v>184</v>
      </c>
      <c r="B10" s="7" t="s">
        <v>13</v>
      </c>
      <c r="C10" s="16" t="s">
        <v>200</v>
      </c>
      <c r="D10" s="16" t="s">
        <v>201</v>
      </c>
      <c r="E10" s="9">
        <v>0.3104166666666667</v>
      </c>
      <c r="J10" s="32">
        <v>40761.59993055555</v>
      </c>
      <c r="K10" s="8">
        <v>40761.289513888885</v>
      </c>
      <c r="L10" s="7">
        <f t="shared" si="0"/>
      </c>
      <c r="M10" s="7" t="str">
        <f t="shared" si="1"/>
        <v>WF</v>
      </c>
      <c r="N10" s="7">
        <f t="shared" si="2"/>
      </c>
      <c r="O10" s="7" t="str">
        <f t="shared" si="3"/>
        <v>W</v>
      </c>
      <c r="P10" s="7">
        <f t="shared" si="4"/>
      </c>
      <c r="Q10" s="7">
        <f t="shared" si="5"/>
      </c>
      <c r="R10" s="7">
        <f t="shared" si="6"/>
      </c>
      <c r="S10" s="7">
        <f t="shared" si="7"/>
      </c>
    </row>
    <row r="11" spans="1:19" ht="12.75">
      <c r="A11" s="7">
        <v>58</v>
      </c>
      <c r="B11" s="7" t="s">
        <v>13</v>
      </c>
      <c r="C11" s="16" t="s">
        <v>10</v>
      </c>
      <c r="D11" s="16" t="s">
        <v>311</v>
      </c>
      <c r="E11" s="9">
        <v>0.29791666666666666</v>
      </c>
      <c r="J11" s="32">
        <v>40761.589583333334</v>
      </c>
      <c r="K11" s="8">
        <v>40761.291666666664</v>
      </c>
      <c r="L11" s="7">
        <f t="shared" si="0"/>
      </c>
      <c r="M11" s="7" t="str">
        <f t="shared" si="1"/>
        <v>WF</v>
      </c>
      <c r="N11" s="7">
        <f t="shared" si="2"/>
      </c>
      <c r="O11" s="7" t="str">
        <f t="shared" si="3"/>
        <v>W</v>
      </c>
      <c r="P11" s="7">
        <f t="shared" si="4"/>
      </c>
      <c r="Q11" s="7">
        <f t="shared" si="5"/>
      </c>
      <c r="R11" s="7">
        <f t="shared" si="6"/>
      </c>
      <c r="S11" s="7">
        <f t="shared" si="7"/>
      </c>
    </row>
    <row r="12" spans="1:19" ht="12.75">
      <c r="A12" s="7">
        <v>59</v>
      </c>
      <c r="B12" s="7" t="s">
        <v>13</v>
      </c>
      <c r="C12" s="16" t="s">
        <v>10</v>
      </c>
      <c r="D12" s="16" t="s">
        <v>63</v>
      </c>
      <c r="E12" s="9">
        <v>0.29791666666666666</v>
      </c>
      <c r="J12" s="32">
        <v>40761.589583333334</v>
      </c>
      <c r="K12" s="8">
        <v>40761.291666666664</v>
      </c>
      <c r="L12" s="7">
        <f t="shared" si="0"/>
      </c>
      <c r="M12" s="7" t="str">
        <f t="shared" si="1"/>
        <v>WF</v>
      </c>
      <c r="N12" s="7">
        <f t="shared" si="2"/>
      </c>
      <c r="O12" s="7" t="str">
        <f t="shared" si="3"/>
        <v>W</v>
      </c>
      <c r="P12" s="7">
        <f t="shared" si="4"/>
      </c>
      <c r="Q12" s="7">
        <f t="shared" si="5"/>
      </c>
      <c r="R12" s="7">
        <f t="shared" si="6"/>
      </c>
      <c r="S12" s="7">
        <f t="shared" si="7"/>
      </c>
    </row>
    <row r="13" spans="1:19" ht="12.75">
      <c r="A13" s="7">
        <v>151</v>
      </c>
      <c r="B13" s="7" t="s">
        <v>13</v>
      </c>
      <c r="C13" s="16" t="s">
        <v>75</v>
      </c>
      <c r="D13" s="16" t="s">
        <v>378</v>
      </c>
      <c r="E13" s="9">
        <v>0.3104166666666667</v>
      </c>
      <c r="J13" s="32">
        <v>40761.60304398148</v>
      </c>
      <c r="K13" s="8">
        <v>40761.29262731481</v>
      </c>
      <c r="L13" s="7">
        <f t="shared" si="0"/>
      </c>
      <c r="M13" s="7" t="str">
        <f t="shared" si="1"/>
        <v>WF</v>
      </c>
      <c r="N13" s="7">
        <f t="shared" si="2"/>
      </c>
      <c r="O13" s="7" t="str">
        <f t="shared" si="3"/>
        <v>W</v>
      </c>
      <c r="P13" s="7">
        <f t="shared" si="4"/>
      </c>
      <c r="Q13" s="7">
        <f t="shared" si="5"/>
      </c>
      <c r="R13" s="7">
        <f t="shared" si="6"/>
      </c>
      <c r="S13" s="7">
        <f t="shared" si="7"/>
      </c>
    </row>
    <row r="14" spans="1:19" ht="12.75">
      <c r="A14" s="26">
        <v>308</v>
      </c>
      <c r="B14" s="7" t="s">
        <v>13</v>
      </c>
      <c r="C14" s="30" t="s">
        <v>482</v>
      </c>
      <c r="D14" s="30" t="s">
        <v>483</v>
      </c>
      <c r="E14" s="9">
        <v>0.3548611111111111</v>
      </c>
      <c r="F14" s="16"/>
      <c r="G14" s="16"/>
      <c r="J14" s="32">
        <v>40761.6483912037</v>
      </c>
      <c r="K14" s="8">
        <v>40761.29353009259</v>
      </c>
      <c r="L14" s="7">
        <f t="shared" si="0"/>
      </c>
      <c r="M14" s="7" t="str">
        <f t="shared" si="1"/>
        <v>WF</v>
      </c>
      <c r="N14" s="7">
        <f t="shared" si="2"/>
      </c>
      <c r="O14" s="7" t="str">
        <f t="shared" si="3"/>
        <v>W</v>
      </c>
      <c r="P14" s="7">
        <f t="shared" si="4"/>
      </c>
      <c r="Q14" s="7">
        <f t="shared" si="5"/>
      </c>
      <c r="R14" s="7">
        <f t="shared" si="6"/>
      </c>
      <c r="S14" s="7">
        <f t="shared" si="7"/>
      </c>
    </row>
    <row r="15" spans="1:19" ht="12.75">
      <c r="A15" s="7">
        <v>167</v>
      </c>
      <c r="B15" s="7" t="s">
        <v>13</v>
      </c>
      <c r="C15" s="16" t="s">
        <v>178</v>
      </c>
      <c r="D15" s="16" t="s">
        <v>92</v>
      </c>
      <c r="E15" s="9">
        <v>0.3034722222222222</v>
      </c>
      <c r="J15" s="32">
        <v>40761.59716435185</v>
      </c>
      <c r="K15" s="8">
        <v>40761.29369212963</v>
      </c>
      <c r="L15" s="7">
        <f t="shared" si="0"/>
      </c>
      <c r="M15" s="7" t="str">
        <f t="shared" si="1"/>
        <v>WF</v>
      </c>
      <c r="N15" s="7">
        <f t="shared" si="2"/>
      </c>
      <c r="O15" s="7" t="str">
        <f t="shared" si="3"/>
        <v>W</v>
      </c>
      <c r="P15" s="7">
        <f t="shared" si="4"/>
      </c>
      <c r="Q15" s="7">
        <f t="shared" si="5"/>
      </c>
      <c r="R15" s="7">
        <f t="shared" si="6"/>
      </c>
      <c r="S15" s="7">
        <f t="shared" si="7"/>
      </c>
    </row>
    <row r="16" spans="1:19" ht="12.75">
      <c r="A16" s="26">
        <v>309</v>
      </c>
      <c r="B16" s="7" t="s">
        <v>13</v>
      </c>
      <c r="C16" s="30" t="s">
        <v>113</v>
      </c>
      <c r="D16" s="30" t="s">
        <v>108</v>
      </c>
      <c r="E16" s="9">
        <v>0.3548611111111111</v>
      </c>
      <c r="F16" s="16"/>
      <c r="G16" s="16"/>
      <c r="J16" s="32">
        <v>40761.64855324074</v>
      </c>
      <c r="K16" s="8">
        <v>40761.29369212963</v>
      </c>
      <c r="L16" s="7">
        <f t="shared" si="0"/>
      </c>
      <c r="M16" s="7" t="str">
        <f t="shared" si="1"/>
        <v>WF</v>
      </c>
      <c r="N16" s="7">
        <f t="shared" si="2"/>
      </c>
      <c r="O16" s="7" t="str">
        <f t="shared" si="3"/>
        <v>W</v>
      </c>
      <c r="P16" s="7">
        <f t="shared" si="4"/>
      </c>
      <c r="Q16" s="7">
        <f t="shared" si="5"/>
      </c>
      <c r="R16" s="7">
        <f t="shared" si="6"/>
      </c>
      <c r="S16" s="7">
        <f t="shared" si="7"/>
      </c>
    </row>
    <row r="17" spans="1:19" ht="12.75">
      <c r="A17" s="7">
        <v>168</v>
      </c>
      <c r="B17" s="7" t="s">
        <v>13</v>
      </c>
      <c r="C17" s="16" t="s">
        <v>257</v>
      </c>
      <c r="D17" s="16" t="s">
        <v>53</v>
      </c>
      <c r="E17" s="9">
        <v>0.3034722222222222</v>
      </c>
      <c r="J17" s="32">
        <v>40761.597407407404</v>
      </c>
      <c r="K17" s="8">
        <v>40761.29393518518</v>
      </c>
      <c r="L17" s="7">
        <f t="shared" si="0"/>
      </c>
      <c r="M17" s="7" t="str">
        <f t="shared" si="1"/>
        <v>WF</v>
      </c>
      <c r="N17" s="7">
        <f t="shared" si="2"/>
      </c>
      <c r="O17" s="7" t="str">
        <f t="shared" si="3"/>
        <v>W</v>
      </c>
      <c r="P17" s="7">
        <f t="shared" si="4"/>
      </c>
      <c r="Q17" s="7">
        <f t="shared" si="5"/>
      </c>
      <c r="R17" s="7">
        <f t="shared" si="6"/>
      </c>
      <c r="S17" s="7">
        <f t="shared" si="7"/>
      </c>
    </row>
    <row r="18" spans="1:19" ht="12.75">
      <c r="A18" s="7">
        <v>9</v>
      </c>
      <c r="B18" s="7" t="s">
        <v>13</v>
      </c>
      <c r="C18" s="16" t="s">
        <v>48</v>
      </c>
      <c r="D18" s="16" t="s">
        <v>175</v>
      </c>
      <c r="E18" s="9">
        <v>0.2916666666666667</v>
      </c>
      <c r="F18" s="31"/>
      <c r="J18" s="32">
        <v>40761.587916666664</v>
      </c>
      <c r="K18" s="8">
        <v>40761.29625</v>
      </c>
      <c r="L18" s="7">
        <f t="shared" si="0"/>
      </c>
      <c r="M18" s="7" t="str">
        <f t="shared" si="1"/>
        <v>WF</v>
      </c>
      <c r="N18" s="7">
        <f t="shared" si="2"/>
      </c>
      <c r="O18" s="7" t="str">
        <f t="shared" si="3"/>
        <v>W</v>
      </c>
      <c r="P18" s="7">
        <f t="shared" si="4"/>
      </c>
      <c r="Q18" s="7">
        <f t="shared" si="5"/>
      </c>
      <c r="R18" s="7">
        <f t="shared" si="6"/>
      </c>
      <c r="S18" s="7">
        <f t="shared" si="7"/>
      </c>
    </row>
    <row r="19" spans="1:19" ht="12.75">
      <c r="A19" s="7">
        <v>255</v>
      </c>
      <c r="B19" s="7" t="s">
        <v>13</v>
      </c>
      <c r="C19" s="16" t="s">
        <v>446</v>
      </c>
      <c r="D19" s="16" t="s">
        <v>219</v>
      </c>
      <c r="E19" s="9">
        <v>0.3138888888888889</v>
      </c>
      <c r="F19" s="16"/>
      <c r="G19" s="16"/>
      <c r="J19" s="32">
        <v>40761.610289351855</v>
      </c>
      <c r="K19" s="8">
        <v>40761.29640046296</v>
      </c>
      <c r="L19" s="7">
        <f t="shared" si="0"/>
      </c>
      <c r="M19" s="7" t="str">
        <f t="shared" si="1"/>
        <v>WF</v>
      </c>
      <c r="N19" s="7">
        <f t="shared" si="2"/>
      </c>
      <c r="O19" s="7" t="str">
        <f t="shared" si="3"/>
        <v>W</v>
      </c>
      <c r="P19" s="7">
        <f t="shared" si="4"/>
      </c>
      <c r="Q19" s="7">
        <f t="shared" si="5"/>
      </c>
      <c r="R19" s="7">
        <f t="shared" si="6"/>
      </c>
      <c r="S19" s="7">
        <f t="shared" si="7"/>
      </c>
    </row>
    <row r="20" spans="1:21" ht="12.75">
      <c r="A20" s="7">
        <v>194</v>
      </c>
      <c r="B20" s="7" t="s">
        <v>13</v>
      </c>
      <c r="C20" s="16" t="s">
        <v>4</v>
      </c>
      <c r="D20" s="16" t="s">
        <v>45</v>
      </c>
      <c r="E20" s="9">
        <v>0.3048611111111111</v>
      </c>
      <c r="J20" s="32">
        <v>40761.60362268519</v>
      </c>
      <c r="K20" s="8">
        <v>40761.29876157407</v>
      </c>
      <c r="L20" s="7">
        <f t="shared" si="0"/>
      </c>
      <c r="M20" s="7" t="str">
        <f t="shared" si="1"/>
        <v>WF</v>
      </c>
      <c r="N20" s="7">
        <f t="shared" si="2"/>
      </c>
      <c r="O20" s="7" t="str">
        <f t="shared" si="3"/>
        <v>W</v>
      </c>
      <c r="P20" s="7">
        <f t="shared" si="4"/>
      </c>
      <c r="Q20" s="7">
        <f t="shared" si="5"/>
      </c>
      <c r="R20" s="7">
        <f t="shared" si="6"/>
      </c>
      <c r="S20" s="7">
        <f t="shared" si="7"/>
      </c>
      <c r="U20" s="27"/>
    </row>
    <row r="21" spans="1:19" ht="12.75">
      <c r="A21" s="7">
        <v>193</v>
      </c>
      <c r="B21" s="7" t="s">
        <v>13</v>
      </c>
      <c r="C21" s="16" t="s">
        <v>161</v>
      </c>
      <c r="D21" s="16" t="s">
        <v>272</v>
      </c>
      <c r="E21" s="9">
        <v>0.3048611111111111</v>
      </c>
      <c r="J21" s="32">
        <v>40761.603680555556</v>
      </c>
      <c r="K21" s="8">
        <v>40761.29881944445</v>
      </c>
      <c r="L21" s="7">
        <f t="shared" si="0"/>
      </c>
      <c r="M21" s="7" t="str">
        <f t="shared" si="1"/>
        <v>WF</v>
      </c>
      <c r="N21" s="7">
        <f t="shared" si="2"/>
      </c>
      <c r="O21" s="7" t="str">
        <f t="shared" si="3"/>
        <v>W</v>
      </c>
      <c r="P21" s="7">
        <f t="shared" si="4"/>
      </c>
      <c r="Q21" s="7">
        <f t="shared" si="5"/>
      </c>
      <c r="R21" s="7">
        <f t="shared" si="6"/>
      </c>
      <c r="S21" s="7">
        <f t="shared" si="7"/>
      </c>
    </row>
    <row r="22" spans="1:21" ht="12.75">
      <c r="A22" s="7">
        <v>149</v>
      </c>
      <c r="B22" s="7" t="s">
        <v>13</v>
      </c>
      <c r="C22" s="16" t="s">
        <v>62</v>
      </c>
      <c r="D22" s="16" t="s">
        <v>376</v>
      </c>
      <c r="E22" s="9">
        <v>0.3104166666666667</v>
      </c>
      <c r="J22" s="32">
        <v>40761.61002314815</v>
      </c>
      <c r="K22" s="8">
        <v>40761.29960648148</v>
      </c>
      <c r="L22" s="7">
        <f t="shared" si="0"/>
      </c>
      <c r="M22" s="7" t="str">
        <f t="shared" si="1"/>
        <v>WF</v>
      </c>
      <c r="N22" s="7">
        <f t="shared" si="2"/>
      </c>
      <c r="O22" s="7" t="str">
        <f t="shared" si="3"/>
        <v>W</v>
      </c>
      <c r="P22" s="7">
        <f t="shared" si="4"/>
      </c>
      <c r="Q22" s="7">
        <f t="shared" si="5"/>
      </c>
      <c r="R22" s="7">
        <f t="shared" si="6"/>
      </c>
      <c r="S22" s="7">
        <f t="shared" si="7"/>
      </c>
      <c r="U22" s="6"/>
    </row>
    <row r="23" spans="1:21" ht="12.75">
      <c r="A23" s="26">
        <v>310</v>
      </c>
      <c r="B23" s="7" t="s">
        <v>13</v>
      </c>
      <c r="C23" s="30" t="s">
        <v>484</v>
      </c>
      <c r="D23" s="30" t="s">
        <v>184</v>
      </c>
      <c r="E23" s="9">
        <v>0.3541666666666667</v>
      </c>
      <c r="F23" s="16"/>
      <c r="G23" s="16"/>
      <c r="J23" s="32">
        <v>40761.65730324074</v>
      </c>
      <c r="K23" s="8">
        <v>40761.303136574075</v>
      </c>
      <c r="L23" s="7">
        <f t="shared" si="0"/>
      </c>
      <c r="M23" s="7" t="str">
        <f t="shared" si="1"/>
        <v>WF</v>
      </c>
      <c r="N23" s="7">
        <f t="shared" si="2"/>
      </c>
      <c r="O23" s="7" t="str">
        <f t="shared" si="3"/>
        <v>W</v>
      </c>
      <c r="P23" s="7">
        <f t="shared" si="4"/>
      </c>
      <c r="Q23" s="7">
        <f t="shared" si="5"/>
      </c>
      <c r="R23" s="7">
        <f t="shared" si="6"/>
      </c>
      <c r="S23" s="7">
        <f t="shared" si="7"/>
      </c>
      <c r="U23" s="6"/>
    </row>
    <row r="24" spans="1:21" ht="12.75">
      <c r="A24" s="7">
        <v>200</v>
      </c>
      <c r="B24" s="7" t="s">
        <v>13</v>
      </c>
      <c r="C24" s="16" t="s">
        <v>83</v>
      </c>
      <c r="D24" s="16" t="s">
        <v>408</v>
      </c>
      <c r="E24" s="9">
        <v>0.3145833333333333</v>
      </c>
      <c r="J24" s="32">
        <v>40761.618796296294</v>
      </c>
      <c r="K24" s="8">
        <v>40761.30421296296</v>
      </c>
      <c r="L24" s="7">
        <f t="shared" si="0"/>
      </c>
      <c r="M24" s="7" t="str">
        <f t="shared" si="1"/>
        <v>WF</v>
      </c>
      <c r="N24" s="7">
        <f t="shared" si="2"/>
      </c>
      <c r="O24" s="7" t="str">
        <f t="shared" si="3"/>
        <v>W</v>
      </c>
      <c r="P24" s="7">
        <f t="shared" si="4"/>
      </c>
      <c r="Q24" s="7">
        <f t="shared" si="5"/>
      </c>
      <c r="R24" s="7">
        <f t="shared" si="6"/>
      </c>
      <c r="S24" s="7">
        <f t="shared" si="7"/>
      </c>
      <c r="U24" s="6"/>
    </row>
    <row r="25" spans="1:21" ht="12.75">
      <c r="A25" s="7">
        <v>135</v>
      </c>
      <c r="B25" s="7" t="s">
        <v>13</v>
      </c>
      <c r="C25" s="16" t="s">
        <v>46</v>
      </c>
      <c r="D25" s="16" t="s">
        <v>159</v>
      </c>
      <c r="E25" s="9">
        <v>0.2986111111111111</v>
      </c>
      <c r="J25" s="32">
        <v>40761.60327546296</v>
      </c>
      <c r="K25" s="8">
        <v>40761.304664351854</v>
      </c>
      <c r="L25" s="7">
        <f t="shared" si="0"/>
      </c>
      <c r="M25" s="7" t="str">
        <f t="shared" si="1"/>
        <v>WF</v>
      </c>
      <c r="N25" s="7">
        <f t="shared" si="2"/>
      </c>
      <c r="O25" s="7" t="str">
        <f t="shared" si="3"/>
        <v>W</v>
      </c>
      <c r="P25" s="7">
        <f t="shared" si="4"/>
      </c>
      <c r="Q25" s="7">
        <f t="shared" si="5"/>
      </c>
      <c r="R25" s="7">
        <f t="shared" si="6"/>
      </c>
      <c r="S25" s="7">
        <f t="shared" si="7"/>
      </c>
      <c r="U25" s="6"/>
    </row>
    <row r="26" spans="1:21" ht="12.75">
      <c r="A26" s="7">
        <v>219</v>
      </c>
      <c r="B26" s="7" t="s">
        <v>13</v>
      </c>
      <c r="C26" s="16" t="s">
        <v>8</v>
      </c>
      <c r="D26" s="16" t="s">
        <v>211</v>
      </c>
      <c r="E26" s="9">
        <v>0.3090277777777778</v>
      </c>
      <c r="J26" s="32">
        <v>40761.61383101852</v>
      </c>
      <c r="K26" s="8">
        <v>40761.30480324074</v>
      </c>
      <c r="L26" s="7">
        <f t="shared" si="0"/>
      </c>
      <c r="M26" s="7" t="str">
        <f t="shared" si="1"/>
        <v>WF</v>
      </c>
      <c r="N26" s="7">
        <f t="shared" si="2"/>
      </c>
      <c r="O26" s="7" t="str">
        <f t="shared" si="3"/>
        <v>W</v>
      </c>
      <c r="P26" s="7">
        <f t="shared" si="4"/>
      </c>
      <c r="Q26" s="7">
        <f t="shared" si="5"/>
      </c>
      <c r="R26" s="7">
        <f t="shared" si="6"/>
      </c>
      <c r="S26" s="7">
        <f t="shared" si="7"/>
      </c>
      <c r="U26" s="6"/>
    </row>
    <row r="27" spans="1:21" ht="12.75">
      <c r="A27" s="7">
        <v>92</v>
      </c>
      <c r="B27" s="7" t="s">
        <v>13</v>
      </c>
      <c r="C27" s="16" t="s">
        <v>15</v>
      </c>
      <c r="D27" s="31" t="s">
        <v>336</v>
      </c>
      <c r="E27" s="9">
        <v>0.29444444444444445</v>
      </c>
      <c r="J27" s="32">
        <v>40761.599756944444</v>
      </c>
      <c r="K27" s="8">
        <v>40761.3053125</v>
      </c>
      <c r="L27" s="7">
        <f t="shared" si="0"/>
      </c>
      <c r="M27" s="7" t="str">
        <f t="shared" si="1"/>
        <v>WF</v>
      </c>
      <c r="N27" s="7">
        <f t="shared" si="2"/>
      </c>
      <c r="O27" s="7" t="str">
        <f t="shared" si="3"/>
        <v>W</v>
      </c>
      <c r="P27" s="7">
        <f t="shared" si="4"/>
      </c>
      <c r="Q27" s="7">
        <f t="shared" si="5"/>
      </c>
      <c r="R27" s="7">
        <f t="shared" si="6"/>
      </c>
      <c r="S27" s="7">
        <f t="shared" si="7"/>
      </c>
      <c r="U27" s="6"/>
    </row>
    <row r="28" spans="1:21" ht="12.75">
      <c r="A28" s="7">
        <v>158</v>
      </c>
      <c r="B28" s="7" t="s">
        <v>13</v>
      </c>
      <c r="C28" s="16" t="s">
        <v>111</v>
      </c>
      <c r="D28" s="16" t="s">
        <v>112</v>
      </c>
      <c r="E28" s="9">
        <v>0.3</v>
      </c>
      <c r="J28" s="32">
        <v>40761.60864583333</v>
      </c>
      <c r="K28" s="8">
        <v>40761.308645833335</v>
      </c>
      <c r="L28" s="7">
        <f t="shared" si="0"/>
      </c>
      <c r="M28" s="7" t="str">
        <f t="shared" si="1"/>
        <v>WF</v>
      </c>
      <c r="N28" s="7">
        <f t="shared" si="2"/>
      </c>
      <c r="O28" s="7" t="str">
        <f t="shared" si="3"/>
        <v>W</v>
      </c>
      <c r="P28" s="7">
        <f t="shared" si="4"/>
      </c>
      <c r="Q28" s="7">
        <f t="shared" si="5"/>
      </c>
      <c r="R28" s="7">
        <f t="shared" si="6"/>
      </c>
      <c r="S28" s="7">
        <f t="shared" si="7"/>
      </c>
      <c r="U28" s="6"/>
    </row>
    <row r="29" spans="1:21" ht="12.75">
      <c r="A29" s="7">
        <v>82</v>
      </c>
      <c r="B29" s="7" t="s">
        <v>13</v>
      </c>
      <c r="C29" s="30" t="s">
        <v>48</v>
      </c>
      <c r="D29" s="16" t="s">
        <v>248</v>
      </c>
      <c r="E29" s="9">
        <v>0.2916666666666667</v>
      </c>
      <c r="J29" s="32">
        <v>40761.6015162037</v>
      </c>
      <c r="K29" s="8">
        <v>40761.309849537036</v>
      </c>
      <c r="L29" s="7">
        <f t="shared" si="0"/>
      </c>
      <c r="M29" s="7" t="str">
        <f t="shared" si="1"/>
        <v>WF</v>
      </c>
      <c r="N29" s="7">
        <f t="shared" si="2"/>
      </c>
      <c r="O29" s="7" t="str">
        <f t="shared" si="3"/>
        <v>W</v>
      </c>
      <c r="P29" s="7">
        <f t="shared" si="4"/>
      </c>
      <c r="Q29" s="7">
        <f t="shared" si="5"/>
      </c>
      <c r="R29" s="7">
        <f t="shared" si="6"/>
      </c>
      <c r="S29" s="7">
        <f t="shared" si="7"/>
      </c>
      <c r="U29" s="6"/>
    </row>
    <row r="30" spans="1:21" ht="12.75">
      <c r="A30" s="7">
        <v>81</v>
      </c>
      <c r="B30" s="7" t="s">
        <v>13</v>
      </c>
      <c r="C30" s="30" t="s">
        <v>50</v>
      </c>
      <c r="D30" s="16" t="s">
        <v>51</v>
      </c>
      <c r="E30" s="9">
        <v>0.2916666666666667</v>
      </c>
      <c r="J30" s="32">
        <v>40761.60162037037</v>
      </c>
      <c r="K30" s="8">
        <v>40761.309953703705</v>
      </c>
      <c r="L30" s="7">
        <f t="shared" si="0"/>
      </c>
      <c r="M30" s="7" t="str">
        <f t="shared" si="1"/>
        <v>WF</v>
      </c>
      <c r="N30" s="7">
        <f t="shared" si="2"/>
      </c>
      <c r="O30" s="7" t="str">
        <f t="shared" si="3"/>
        <v>W</v>
      </c>
      <c r="P30" s="7">
        <f t="shared" si="4"/>
      </c>
      <c r="Q30" s="7">
        <f t="shared" si="5"/>
      </c>
      <c r="R30" s="7">
        <f t="shared" si="6"/>
      </c>
      <c r="S30" s="7">
        <f t="shared" si="7"/>
      </c>
      <c r="U30" s="6"/>
    </row>
    <row r="31" spans="1:21" ht="12.75">
      <c r="A31" s="7">
        <v>83</v>
      </c>
      <c r="B31" s="7" t="s">
        <v>13</v>
      </c>
      <c r="C31" s="30" t="s">
        <v>109</v>
      </c>
      <c r="D31" s="16" t="s">
        <v>330</v>
      </c>
      <c r="E31" s="9">
        <v>0.2916666666666667</v>
      </c>
      <c r="J31" s="32">
        <v>40761.60170138889</v>
      </c>
      <c r="K31" s="8">
        <v>40761.31003472222</v>
      </c>
      <c r="L31" s="7">
        <f t="shared" si="0"/>
      </c>
      <c r="M31" s="7" t="str">
        <f t="shared" si="1"/>
        <v>WF</v>
      </c>
      <c r="N31" s="7">
        <f t="shared" si="2"/>
      </c>
      <c r="O31" s="7" t="str">
        <f t="shared" si="3"/>
        <v>W</v>
      </c>
      <c r="P31" s="7">
        <f t="shared" si="4"/>
      </c>
      <c r="Q31" s="7">
        <f t="shared" si="5"/>
      </c>
      <c r="R31" s="7">
        <f t="shared" si="6"/>
      </c>
      <c r="S31" s="7">
        <f t="shared" si="7"/>
      </c>
      <c r="U31" s="6"/>
    </row>
    <row r="32" spans="1:21" ht="12.75">
      <c r="A32" s="7">
        <v>175</v>
      </c>
      <c r="B32" s="7" t="s">
        <v>13</v>
      </c>
      <c r="C32" s="16" t="s">
        <v>185</v>
      </c>
      <c r="D32" s="16" t="s">
        <v>186</v>
      </c>
      <c r="E32" s="9">
        <v>0.31319444444444444</v>
      </c>
      <c r="J32" s="32">
        <v>40761.62328703704</v>
      </c>
      <c r="K32" s="8">
        <v>40761.31009259259</v>
      </c>
      <c r="L32" s="7">
        <f t="shared" si="0"/>
      </c>
      <c r="M32" s="7" t="str">
        <f t="shared" si="1"/>
        <v>WF</v>
      </c>
      <c r="N32" s="7">
        <f t="shared" si="2"/>
      </c>
      <c r="O32" s="7" t="str">
        <f t="shared" si="3"/>
        <v>W</v>
      </c>
      <c r="P32" s="7">
        <f t="shared" si="4"/>
      </c>
      <c r="Q32" s="7">
        <f t="shared" si="5"/>
      </c>
      <c r="R32" s="7">
        <f t="shared" si="6"/>
      </c>
      <c r="S32" s="7">
        <f t="shared" si="7"/>
      </c>
      <c r="U32" s="6"/>
    </row>
    <row r="33" spans="1:21" ht="12.75">
      <c r="A33" s="7">
        <v>174</v>
      </c>
      <c r="B33" s="7" t="s">
        <v>13</v>
      </c>
      <c r="C33" s="16" t="s">
        <v>192</v>
      </c>
      <c r="D33" s="16" t="s">
        <v>395</v>
      </c>
      <c r="E33" s="9">
        <v>0.31319444444444444</v>
      </c>
      <c r="J33" s="32">
        <v>40761.62355324074</v>
      </c>
      <c r="K33" s="8">
        <v>40761.3103587963</v>
      </c>
      <c r="L33" s="7">
        <f t="shared" si="0"/>
      </c>
      <c r="M33" s="7" t="str">
        <f t="shared" si="1"/>
        <v>WF</v>
      </c>
      <c r="N33" s="7">
        <f t="shared" si="2"/>
      </c>
      <c r="O33" s="7" t="str">
        <f t="shared" si="3"/>
        <v>W</v>
      </c>
      <c r="P33" s="7">
        <f t="shared" si="4"/>
      </c>
      <c r="Q33" s="7">
        <f t="shared" si="5"/>
      </c>
      <c r="R33" s="7">
        <f t="shared" si="6"/>
      </c>
      <c r="S33" s="7">
        <f t="shared" si="7"/>
      </c>
      <c r="U33" s="6"/>
    </row>
    <row r="34" spans="1:21" ht="12.75">
      <c r="A34" s="7">
        <v>32</v>
      </c>
      <c r="B34" s="7" t="s">
        <v>13</v>
      </c>
      <c r="C34" s="16" t="s">
        <v>91</v>
      </c>
      <c r="D34" s="16" t="s">
        <v>92</v>
      </c>
      <c r="E34" s="9">
        <v>0.2888888888888889</v>
      </c>
      <c r="J34" s="32">
        <v>40761.60252314815</v>
      </c>
      <c r="K34" s="8">
        <v>40761.31363425926</v>
      </c>
      <c r="L34" s="7">
        <f t="shared" si="0"/>
      </c>
      <c r="M34" s="7" t="str">
        <f t="shared" si="1"/>
        <v>WF</v>
      </c>
      <c r="N34" s="7">
        <f t="shared" si="2"/>
      </c>
      <c r="O34" s="7" t="str">
        <f t="shared" si="3"/>
        <v>W</v>
      </c>
      <c r="P34" s="7">
        <f t="shared" si="4"/>
      </c>
      <c r="Q34" s="7">
        <f t="shared" si="5"/>
      </c>
      <c r="R34" s="7">
        <f t="shared" si="6"/>
      </c>
      <c r="S34" s="7">
        <f t="shared" si="7"/>
      </c>
      <c r="U34" s="6"/>
    </row>
    <row r="35" spans="1:21" ht="12.75">
      <c r="A35" s="26">
        <v>295</v>
      </c>
      <c r="B35" s="26" t="s">
        <v>13</v>
      </c>
      <c r="C35" s="30" t="s">
        <v>132</v>
      </c>
      <c r="D35" s="30" t="s">
        <v>477</v>
      </c>
      <c r="E35" s="9">
        <v>0.34027777777777773</v>
      </c>
      <c r="F35" s="27"/>
      <c r="G35" s="27"/>
      <c r="H35" s="27"/>
      <c r="I35" s="27"/>
      <c r="J35" s="35">
        <v>40761.65484953704</v>
      </c>
      <c r="K35" s="28">
        <v>40761.314571759256</v>
      </c>
      <c r="L35" s="7">
        <f t="shared" si="0"/>
      </c>
      <c r="M35" s="7" t="str">
        <f t="shared" si="1"/>
        <v>WF</v>
      </c>
      <c r="N35" s="7">
        <f t="shared" si="2"/>
      </c>
      <c r="O35" s="7" t="str">
        <f t="shared" si="3"/>
        <v>W</v>
      </c>
      <c r="P35" s="7">
        <f t="shared" si="4"/>
      </c>
      <c r="Q35" s="7">
        <f t="shared" si="5"/>
      </c>
      <c r="R35" s="7">
        <f t="shared" si="6"/>
      </c>
      <c r="S35" s="7">
        <f t="shared" si="7"/>
      </c>
      <c r="U35" s="6"/>
    </row>
    <row r="36" spans="1:21" ht="12.75">
      <c r="A36" s="26">
        <v>305</v>
      </c>
      <c r="B36" s="7" t="s">
        <v>13</v>
      </c>
      <c r="C36" s="30" t="s">
        <v>220</v>
      </c>
      <c r="D36" s="30" t="s">
        <v>219</v>
      </c>
      <c r="E36" s="9">
        <v>0.35555555555555557</v>
      </c>
      <c r="G36" s="16"/>
      <c r="J36" s="32">
        <v>40761.67417824074</v>
      </c>
      <c r="K36" s="8">
        <v>40761.31862268518</v>
      </c>
      <c r="L36" s="7">
        <f t="shared" si="0"/>
      </c>
      <c r="M36" s="7" t="str">
        <f t="shared" si="1"/>
        <v>WF</v>
      </c>
      <c r="N36" s="7">
        <f t="shared" si="2"/>
      </c>
      <c r="O36" s="7" t="str">
        <f t="shared" si="3"/>
        <v>W</v>
      </c>
      <c r="P36" s="7">
        <f t="shared" si="4"/>
      </c>
      <c r="Q36" s="7">
        <f t="shared" si="5"/>
      </c>
      <c r="R36" s="7">
        <f t="shared" si="6"/>
      </c>
      <c r="S36" s="7">
        <f t="shared" si="7"/>
      </c>
      <c r="U36" s="6"/>
    </row>
    <row r="37" spans="1:21" ht="12.75">
      <c r="A37" s="7">
        <v>304</v>
      </c>
      <c r="B37" s="7" t="s">
        <v>13</v>
      </c>
      <c r="C37" s="30" t="s">
        <v>46</v>
      </c>
      <c r="D37" s="30" t="s">
        <v>219</v>
      </c>
      <c r="E37" s="9">
        <v>0.35555555555555557</v>
      </c>
      <c r="F37" s="16"/>
      <c r="G37" s="16"/>
      <c r="J37" s="32">
        <v>40761.67434027778</v>
      </c>
      <c r="K37" s="8">
        <v>40761.31878472222</v>
      </c>
      <c r="L37" s="7">
        <f t="shared" si="0"/>
      </c>
      <c r="M37" s="7" t="str">
        <f t="shared" si="1"/>
        <v>WF</v>
      </c>
      <c r="N37" s="7">
        <f t="shared" si="2"/>
      </c>
      <c r="O37" s="7" t="str">
        <f t="shared" si="3"/>
        <v>W</v>
      </c>
      <c r="P37" s="7">
        <f t="shared" si="4"/>
      </c>
      <c r="Q37" s="7">
        <f t="shared" si="5"/>
      </c>
      <c r="R37" s="7">
        <f t="shared" si="6"/>
      </c>
      <c r="S37" s="7">
        <f t="shared" si="7"/>
      </c>
      <c r="U37" s="6"/>
    </row>
    <row r="38" spans="1:21" ht="12.75">
      <c r="A38" s="7">
        <v>233</v>
      </c>
      <c r="B38" s="7" t="s">
        <v>13</v>
      </c>
      <c r="C38" s="16" t="s">
        <v>431</v>
      </c>
      <c r="D38" s="16" t="s">
        <v>432</v>
      </c>
      <c r="E38" s="9">
        <v>0.3104166666666667</v>
      </c>
      <c r="G38" s="16"/>
      <c r="J38" s="32">
        <v>40761.630057870374</v>
      </c>
      <c r="K38" s="8">
        <v>40761.31964120371</v>
      </c>
      <c r="L38" s="7">
        <f t="shared" si="0"/>
      </c>
      <c r="M38" s="7" t="str">
        <f t="shared" si="1"/>
        <v>WF</v>
      </c>
      <c r="N38" s="7">
        <f t="shared" si="2"/>
      </c>
      <c r="O38" s="7" t="str">
        <f t="shared" si="3"/>
        <v>W</v>
      </c>
      <c r="P38" s="7">
        <f t="shared" si="4"/>
      </c>
      <c r="Q38" s="7">
        <f t="shared" si="5"/>
      </c>
      <c r="R38" s="7">
        <f t="shared" si="6"/>
      </c>
      <c r="S38" s="7">
        <f t="shared" si="7"/>
      </c>
      <c r="U38" s="6"/>
    </row>
    <row r="39" spans="1:21" ht="12.75">
      <c r="A39" s="7">
        <v>4</v>
      </c>
      <c r="B39" s="7" t="s">
        <v>13</v>
      </c>
      <c r="C39" s="16" t="s">
        <v>21</v>
      </c>
      <c r="D39" s="16" t="s">
        <v>86</v>
      </c>
      <c r="E39" s="9">
        <v>0.2888888888888889</v>
      </c>
      <c r="F39" s="31"/>
      <c r="J39" s="32">
        <v>40761.60873842592</v>
      </c>
      <c r="K39" s="8">
        <v>40761.31984953704</v>
      </c>
      <c r="L39" s="7">
        <f t="shared" si="0"/>
      </c>
      <c r="M39" s="7" t="str">
        <f t="shared" si="1"/>
        <v>WF</v>
      </c>
      <c r="N39" s="7">
        <f t="shared" si="2"/>
      </c>
      <c r="O39" s="7" t="str">
        <f t="shared" si="3"/>
        <v>W</v>
      </c>
      <c r="P39" s="7">
        <f t="shared" si="4"/>
      </c>
      <c r="Q39" s="7">
        <f t="shared" si="5"/>
      </c>
      <c r="R39" s="7">
        <f t="shared" si="6"/>
      </c>
      <c r="S39" s="7">
        <f t="shared" si="7"/>
      </c>
      <c r="U39" s="6"/>
    </row>
    <row r="40" spans="1:21" ht="12.75">
      <c r="A40" s="7">
        <v>172</v>
      </c>
      <c r="B40" s="7" t="s">
        <v>13</v>
      </c>
      <c r="C40" s="16" t="s">
        <v>118</v>
      </c>
      <c r="D40" s="16" t="s">
        <v>394</v>
      </c>
      <c r="E40" s="9">
        <v>0.30069444444444443</v>
      </c>
      <c r="J40" s="32">
        <v>40761.62185185185</v>
      </c>
      <c r="K40" s="8">
        <v>40761.32115740741</v>
      </c>
      <c r="L40" s="7">
        <f t="shared" si="0"/>
      </c>
      <c r="M40" s="7" t="str">
        <f t="shared" si="1"/>
        <v>WF</v>
      </c>
      <c r="N40" s="7">
        <f t="shared" si="2"/>
      </c>
      <c r="O40" s="7" t="str">
        <f t="shared" si="3"/>
        <v>W</v>
      </c>
      <c r="P40" s="7">
        <f t="shared" si="4"/>
      </c>
      <c r="Q40" s="7">
        <f t="shared" si="5"/>
      </c>
      <c r="R40" s="7">
        <f t="shared" si="6"/>
      </c>
      <c r="S40" s="7">
        <f t="shared" si="7"/>
      </c>
      <c r="U40" s="6"/>
    </row>
    <row r="41" spans="1:21" ht="12.75">
      <c r="A41" s="7">
        <v>251</v>
      </c>
      <c r="B41" s="7" t="s">
        <v>13</v>
      </c>
      <c r="C41" s="16" t="s">
        <v>87</v>
      </c>
      <c r="D41" s="16" t="s">
        <v>179</v>
      </c>
      <c r="E41" s="9">
        <v>0.3194444444444445</v>
      </c>
      <c r="F41" s="16"/>
      <c r="G41" s="16"/>
      <c r="J41" s="32">
        <v>40761.64408564815</v>
      </c>
      <c r="K41" s="8">
        <v>40761.324641203704</v>
      </c>
      <c r="L41" s="7">
        <f t="shared" si="0"/>
      </c>
      <c r="M41" s="7" t="str">
        <f t="shared" si="1"/>
        <v>WF</v>
      </c>
      <c r="N41" s="7">
        <f t="shared" si="2"/>
      </c>
      <c r="O41" s="7" t="str">
        <f t="shared" si="3"/>
        <v>W</v>
      </c>
      <c r="P41" s="7">
        <f t="shared" si="4"/>
      </c>
      <c r="Q41" s="7">
        <f t="shared" si="5"/>
      </c>
      <c r="R41" s="7">
        <f t="shared" si="6"/>
      </c>
      <c r="S41" s="7">
        <f t="shared" si="7"/>
      </c>
      <c r="U41" s="6"/>
    </row>
    <row r="42" spans="1:21" ht="12.75">
      <c r="A42" s="7">
        <v>109</v>
      </c>
      <c r="B42" s="7" t="s">
        <v>13</v>
      </c>
      <c r="C42" s="16" t="s">
        <v>72</v>
      </c>
      <c r="D42" s="16" t="s">
        <v>123</v>
      </c>
      <c r="E42" s="9">
        <v>0.3076388888888889</v>
      </c>
      <c r="J42" s="32">
        <v>40761.632569444446</v>
      </c>
      <c r="K42" s="8">
        <v>40761.32493055556</v>
      </c>
      <c r="L42" s="7">
        <f t="shared" si="0"/>
      </c>
      <c r="M42" s="7" t="str">
        <f t="shared" si="1"/>
        <v>WF</v>
      </c>
      <c r="N42" s="7">
        <f t="shared" si="2"/>
      </c>
      <c r="O42" s="7" t="str">
        <f t="shared" si="3"/>
        <v>W</v>
      </c>
      <c r="P42" s="7">
        <f t="shared" si="4"/>
      </c>
      <c r="Q42" s="7">
        <f t="shared" si="5"/>
      </c>
      <c r="R42" s="7">
        <f t="shared" si="6"/>
      </c>
      <c r="S42" s="7">
        <f t="shared" si="7"/>
      </c>
      <c r="U42" s="6"/>
    </row>
    <row r="43" spans="1:21" ht="12.75">
      <c r="A43" s="7">
        <v>69</v>
      </c>
      <c r="B43" s="7" t="s">
        <v>13</v>
      </c>
      <c r="C43" s="30" t="s">
        <v>5</v>
      </c>
      <c r="D43" s="16" t="s">
        <v>28</v>
      </c>
      <c r="E43" s="9">
        <v>0.29444444444444445</v>
      </c>
      <c r="J43" s="32">
        <v>40761.61944444444</v>
      </c>
      <c r="K43" s="8">
        <v>40761.325</v>
      </c>
      <c r="L43" s="7">
        <f t="shared" si="0"/>
      </c>
      <c r="M43" s="7" t="str">
        <f t="shared" si="1"/>
        <v>WF</v>
      </c>
      <c r="N43" s="7">
        <f t="shared" si="2"/>
      </c>
      <c r="O43" s="7" t="str">
        <f t="shared" si="3"/>
        <v>W</v>
      </c>
      <c r="P43" s="7">
        <f t="shared" si="4"/>
      </c>
      <c r="Q43" s="7">
        <f t="shared" si="5"/>
      </c>
      <c r="R43" s="7">
        <f t="shared" si="6"/>
      </c>
      <c r="S43" s="7">
        <f t="shared" si="7"/>
      </c>
      <c r="U43" s="6"/>
    </row>
    <row r="44" spans="1:21" ht="12.75">
      <c r="A44" s="7">
        <v>68</v>
      </c>
      <c r="B44" s="7" t="s">
        <v>13</v>
      </c>
      <c r="C44" s="30" t="s">
        <v>72</v>
      </c>
      <c r="D44" s="16" t="s">
        <v>319</v>
      </c>
      <c r="E44" s="9">
        <v>0.29444444444444445</v>
      </c>
      <c r="J44" s="32">
        <v>40761.61976851852</v>
      </c>
      <c r="K44" s="8">
        <v>40761.325324074074</v>
      </c>
      <c r="L44" s="7">
        <f t="shared" si="0"/>
      </c>
      <c r="M44" s="7" t="str">
        <f t="shared" si="1"/>
        <v>WF</v>
      </c>
      <c r="N44" s="7">
        <f t="shared" si="2"/>
      </c>
      <c r="O44" s="7" t="str">
        <f t="shared" si="3"/>
        <v>W</v>
      </c>
      <c r="P44" s="7">
        <f t="shared" si="4"/>
      </c>
      <c r="Q44" s="7">
        <f t="shared" si="5"/>
      </c>
      <c r="R44" s="7">
        <f t="shared" si="6"/>
      </c>
      <c r="S44" s="7">
        <f t="shared" si="7"/>
      </c>
      <c r="U44" s="6"/>
    </row>
    <row r="45" spans="1:21" ht="12.75">
      <c r="A45" s="7">
        <v>150</v>
      </c>
      <c r="B45" s="7" t="s">
        <v>13</v>
      </c>
      <c r="C45" s="16" t="s">
        <v>377</v>
      </c>
      <c r="D45" s="16" t="s">
        <v>375</v>
      </c>
      <c r="E45" s="9">
        <v>0.3104166666666667</v>
      </c>
      <c r="J45" s="32">
        <v>40761.63706018519</v>
      </c>
      <c r="K45" s="8">
        <v>40761.32664351852</v>
      </c>
      <c r="L45" s="7">
        <f t="shared" si="0"/>
      </c>
      <c r="M45" s="7" t="str">
        <f t="shared" si="1"/>
        <v>WF</v>
      </c>
      <c r="N45" s="7">
        <f t="shared" si="2"/>
      </c>
      <c r="O45" s="7" t="str">
        <f t="shared" si="3"/>
        <v>W</v>
      </c>
      <c r="P45" s="7">
        <f t="shared" si="4"/>
      </c>
      <c r="Q45" s="7">
        <f t="shared" si="5"/>
      </c>
      <c r="R45" s="7">
        <f t="shared" si="6"/>
      </c>
      <c r="S45" s="7">
        <f t="shared" si="7"/>
      </c>
      <c r="U45" s="6"/>
    </row>
    <row r="46" spans="1:21" ht="12.75">
      <c r="A46" s="7">
        <v>38</v>
      </c>
      <c r="B46" s="7" t="s">
        <v>13</v>
      </c>
      <c r="C46" s="16" t="s">
        <v>84</v>
      </c>
      <c r="D46" s="16" t="s">
        <v>41</v>
      </c>
      <c r="E46" s="9">
        <v>0.28958333333333336</v>
      </c>
      <c r="J46" s="32">
        <v>40761.61821759259</v>
      </c>
      <c r="K46" s="8">
        <v>40761.32863425926</v>
      </c>
      <c r="L46" s="7">
        <f t="shared" si="0"/>
      </c>
      <c r="M46" s="7" t="str">
        <f t="shared" si="1"/>
        <v>WF</v>
      </c>
      <c r="N46" s="7">
        <f t="shared" si="2"/>
      </c>
      <c r="O46" s="7" t="str">
        <f t="shared" si="3"/>
        <v>W</v>
      </c>
      <c r="P46" s="7">
        <f t="shared" si="4"/>
      </c>
      <c r="Q46" s="7">
        <f t="shared" si="5"/>
      </c>
      <c r="R46" s="7">
        <f t="shared" si="6"/>
      </c>
      <c r="S46" s="7">
        <f t="shared" si="7"/>
      </c>
      <c r="U46" s="6"/>
    </row>
    <row r="47" spans="1:21" ht="12.75">
      <c r="A47" s="7">
        <v>113</v>
      </c>
      <c r="B47" s="7" t="s">
        <v>13</v>
      </c>
      <c r="C47" s="16" t="s">
        <v>155</v>
      </c>
      <c r="D47" s="16" t="s">
        <v>353</v>
      </c>
      <c r="E47" s="9">
        <v>0.30069444444444443</v>
      </c>
      <c r="J47" s="32">
        <v>40761.63012731481</v>
      </c>
      <c r="K47" s="8">
        <v>40761.32943287037</v>
      </c>
      <c r="L47" s="7">
        <f t="shared" si="0"/>
      </c>
      <c r="M47" s="7" t="str">
        <f t="shared" si="1"/>
        <v>WF</v>
      </c>
      <c r="N47" s="7">
        <f t="shared" si="2"/>
      </c>
      <c r="O47" s="7" t="str">
        <f t="shared" si="3"/>
        <v>W</v>
      </c>
      <c r="P47" s="7">
        <f t="shared" si="4"/>
      </c>
      <c r="Q47" s="7">
        <f t="shared" si="5"/>
      </c>
      <c r="R47" s="7">
        <f t="shared" si="6"/>
      </c>
      <c r="S47" s="7">
        <f t="shared" si="7"/>
      </c>
      <c r="U47" s="6"/>
    </row>
    <row r="48" spans="1:21" ht="12.75">
      <c r="A48" s="7">
        <v>171</v>
      </c>
      <c r="B48" s="7" t="s">
        <v>13</v>
      </c>
      <c r="C48" s="16" t="s">
        <v>10</v>
      </c>
      <c r="D48" s="16" t="s">
        <v>393</v>
      </c>
      <c r="E48" s="9">
        <v>0.3159722222222222</v>
      </c>
      <c r="J48" s="32">
        <v>40761.64587962963</v>
      </c>
      <c r="K48" s="8">
        <v>40761.32990740741</v>
      </c>
      <c r="L48" s="7">
        <f t="shared" si="0"/>
      </c>
      <c r="M48" s="7" t="str">
        <f t="shared" si="1"/>
        <v>WF</v>
      </c>
      <c r="N48" s="7">
        <f t="shared" si="2"/>
      </c>
      <c r="O48" s="7" t="str">
        <f t="shared" si="3"/>
        <v>W</v>
      </c>
      <c r="P48" s="7">
        <f t="shared" si="4"/>
      </c>
      <c r="Q48" s="7">
        <f t="shared" si="5"/>
      </c>
      <c r="R48" s="7">
        <f t="shared" si="6"/>
      </c>
      <c r="S48" s="7">
        <f t="shared" si="7"/>
      </c>
      <c r="U48" s="6"/>
    </row>
    <row r="49" spans="1:21" ht="12.75">
      <c r="A49" s="7">
        <v>300</v>
      </c>
      <c r="B49" s="7" t="s">
        <v>13</v>
      </c>
      <c r="C49" s="30" t="s">
        <v>10</v>
      </c>
      <c r="D49" s="30" t="s">
        <v>56</v>
      </c>
      <c r="E49" s="9">
        <v>0.3597222222222222</v>
      </c>
      <c r="G49" s="16"/>
      <c r="J49" s="32">
        <v>40761.6896875</v>
      </c>
      <c r="K49" s="8">
        <v>40761.32996527778</v>
      </c>
      <c r="L49" s="7">
        <f t="shared" si="0"/>
      </c>
      <c r="M49" s="7" t="str">
        <f t="shared" si="1"/>
        <v>WF</v>
      </c>
      <c r="N49" s="7">
        <f t="shared" si="2"/>
      </c>
      <c r="O49" s="7" t="str">
        <f t="shared" si="3"/>
        <v>W</v>
      </c>
      <c r="P49" s="7">
        <f t="shared" si="4"/>
      </c>
      <c r="Q49" s="7">
        <f t="shared" si="5"/>
      </c>
      <c r="R49" s="7">
        <f t="shared" si="6"/>
      </c>
      <c r="S49" s="7">
        <f t="shared" si="7"/>
      </c>
      <c r="U49" s="6"/>
    </row>
    <row r="50" spans="1:21" ht="12.75">
      <c r="A50" s="7">
        <v>101</v>
      </c>
      <c r="B50" s="7" t="s">
        <v>13</v>
      </c>
      <c r="C50" s="16" t="s">
        <v>4</v>
      </c>
      <c r="D50" s="16" t="s">
        <v>265</v>
      </c>
      <c r="E50" s="9">
        <v>0.29305555555555557</v>
      </c>
      <c r="J50" s="32">
        <v>40761.62304398148</v>
      </c>
      <c r="K50" s="8">
        <v>40761.329988425925</v>
      </c>
      <c r="L50" s="7">
        <f t="shared" si="0"/>
      </c>
      <c r="M50" s="7" t="str">
        <f t="shared" si="1"/>
        <v>WF</v>
      </c>
      <c r="N50" s="7">
        <f t="shared" si="2"/>
      </c>
      <c r="O50" s="7" t="str">
        <f t="shared" si="3"/>
        <v>W</v>
      </c>
      <c r="P50" s="7">
        <f t="shared" si="4"/>
      </c>
      <c r="Q50" s="7">
        <f t="shared" si="5"/>
      </c>
      <c r="R50" s="7">
        <f t="shared" si="6"/>
      </c>
      <c r="S50" s="7">
        <f t="shared" si="7"/>
      </c>
      <c r="U50" s="6"/>
    </row>
    <row r="51" spans="1:21" ht="12.75">
      <c r="A51" s="7">
        <v>107</v>
      </c>
      <c r="B51" s="7" t="s">
        <v>13</v>
      </c>
      <c r="C51" s="16" t="s">
        <v>10</v>
      </c>
      <c r="D51" s="16" t="s">
        <v>515</v>
      </c>
      <c r="E51" s="9">
        <v>0.3159722222222222</v>
      </c>
      <c r="J51" s="32">
        <v>40761.64597222222</v>
      </c>
      <c r="K51" s="8">
        <v>40761.33</v>
      </c>
      <c r="L51" s="7">
        <f t="shared" si="0"/>
      </c>
      <c r="M51" s="7" t="str">
        <f t="shared" si="1"/>
        <v>WF</v>
      </c>
      <c r="N51" s="7">
        <f t="shared" si="2"/>
      </c>
      <c r="O51" s="7" t="str">
        <f t="shared" si="3"/>
        <v>W</v>
      </c>
      <c r="P51" s="7">
        <f t="shared" si="4"/>
      </c>
      <c r="Q51" s="7">
        <f t="shared" si="5"/>
      </c>
      <c r="R51" s="7">
        <f t="shared" si="6"/>
      </c>
      <c r="S51" s="7">
        <f t="shared" si="7"/>
      </c>
      <c r="U51" s="6"/>
    </row>
    <row r="52" spans="1:21" ht="12.75">
      <c r="A52" s="7">
        <v>5</v>
      </c>
      <c r="B52" s="7" t="s">
        <v>13</v>
      </c>
      <c r="C52" s="16" t="s">
        <v>105</v>
      </c>
      <c r="D52" s="16" t="s">
        <v>274</v>
      </c>
      <c r="E52" s="9">
        <v>0.28958333333333336</v>
      </c>
      <c r="F52" s="31"/>
      <c r="J52" s="32">
        <v>40761.61960648148</v>
      </c>
      <c r="K52" s="8">
        <v>40761.33002314815</v>
      </c>
      <c r="L52" s="7">
        <f t="shared" si="0"/>
      </c>
      <c r="M52" s="7" t="str">
        <f t="shared" si="1"/>
        <v>WF</v>
      </c>
      <c r="N52" s="7">
        <f t="shared" si="2"/>
      </c>
      <c r="O52" s="7" t="str">
        <f t="shared" si="3"/>
        <v>W</v>
      </c>
      <c r="P52" s="7">
        <f t="shared" si="4"/>
      </c>
      <c r="Q52" s="7">
        <f t="shared" si="5"/>
      </c>
      <c r="R52" s="7">
        <f t="shared" si="6"/>
      </c>
      <c r="S52" s="7">
        <f t="shared" si="7"/>
      </c>
      <c r="U52" s="6"/>
    </row>
    <row r="53" spans="1:21" ht="12.75">
      <c r="A53" s="7">
        <v>102</v>
      </c>
      <c r="B53" s="7" t="s">
        <v>13</v>
      </c>
      <c r="C53" s="16" t="s">
        <v>89</v>
      </c>
      <c r="D53" s="16" t="s">
        <v>345</v>
      </c>
      <c r="E53" s="9">
        <v>0.29305555555555557</v>
      </c>
      <c r="J53" s="32">
        <v>40761.623402777775</v>
      </c>
      <c r="K53" s="8">
        <v>40761.330347222225</v>
      </c>
      <c r="L53" s="7">
        <f t="shared" si="0"/>
      </c>
      <c r="M53" s="7" t="str">
        <f t="shared" si="1"/>
        <v>WF</v>
      </c>
      <c r="N53" s="7">
        <f t="shared" si="2"/>
      </c>
      <c r="O53" s="7" t="str">
        <f t="shared" si="3"/>
        <v>W</v>
      </c>
      <c r="P53" s="7">
        <f t="shared" si="4"/>
      </c>
      <c r="Q53" s="7">
        <f t="shared" si="5"/>
      </c>
      <c r="R53" s="7">
        <f t="shared" si="6"/>
      </c>
      <c r="S53" s="7">
        <f t="shared" si="7"/>
      </c>
      <c r="U53" s="6"/>
    </row>
    <row r="54" spans="1:19" ht="12.75">
      <c r="A54" s="26">
        <v>312</v>
      </c>
      <c r="B54" s="7" t="s">
        <v>13</v>
      </c>
      <c r="C54" s="30" t="s">
        <v>486</v>
      </c>
      <c r="D54" s="30" t="s">
        <v>485</v>
      </c>
      <c r="E54" s="9">
        <v>0.3611111111111111</v>
      </c>
      <c r="F54" s="16"/>
      <c r="G54" s="16"/>
      <c r="J54" s="32">
        <v>40761.69222222222</v>
      </c>
      <c r="K54" s="8">
        <v>40761.33111111111</v>
      </c>
      <c r="L54" s="7">
        <f t="shared" si="0"/>
      </c>
      <c r="M54" s="7" t="str">
        <f t="shared" si="1"/>
        <v>WF</v>
      </c>
      <c r="N54" s="7">
        <f t="shared" si="2"/>
      </c>
      <c r="O54" s="7" t="str">
        <f t="shared" si="3"/>
        <v>W</v>
      </c>
      <c r="P54" s="7">
        <f t="shared" si="4"/>
      </c>
      <c r="Q54" s="7">
        <f t="shared" si="5"/>
      </c>
      <c r="R54" s="7">
        <f t="shared" si="6"/>
      </c>
      <c r="S54" s="7">
        <f t="shared" si="7"/>
      </c>
    </row>
    <row r="55" spans="1:19" ht="12.75">
      <c r="A55" s="7">
        <v>19</v>
      </c>
      <c r="B55" s="7" t="s">
        <v>13</v>
      </c>
      <c r="C55" s="16" t="s">
        <v>145</v>
      </c>
      <c r="D55" s="16" t="s">
        <v>103</v>
      </c>
      <c r="E55" s="9">
        <v>0.2888888888888889</v>
      </c>
      <c r="J55" s="32">
        <v>40761.621724537035</v>
      </c>
      <c r="K55" s="8">
        <v>40761.33283564815</v>
      </c>
      <c r="L55" s="7">
        <f t="shared" si="0"/>
      </c>
      <c r="M55" s="7" t="str">
        <f t="shared" si="1"/>
        <v>WF</v>
      </c>
      <c r="N55" s="7">
        <f t="shared" si="2"/>
      </c>
      <c r="O55" s="7" t="str">
        <f t="shared" si="3"/>
        <v>W</v>
      </c>
      <c r="P55" s="7">
        <f t="shared" si="4"/>
      </c>
      <c r="Q55" s="7">
        <f t="shared" si="5"/>
      </c>
      <c r="R55" s="7">
        <f t="shared" si="6"/>
      </c>
      <c r="S55" s="7">
        <f t="shared" si="7"/>
      </c>
    </row>
    <row r="56" spans="1:19" ht="12.75">
      <c r="A56" s="7">
        <v>10</v>
      </c>
      <c r="B56" s="7" t="s">
        <v>13</v>
      </c>
      <c r="C56" s="16" t="s">
        <v>276</v>
      </c>
      <c r="D56" s="16" t="s">
        <v>85</v>
      </c>
      <c r="E56" s="9">
        <v>0.2888888888888889</v>
      </c>
      <c r="J56" s="32">
        <v>40761.621932870374</v>
      </c>
      <c r="K56" s="8">
        <v>40761.33304398148</v>
      </c>
      <c r="L56" s="7">
        <f t="shared" si="0"/>
      </c>
      <c r="M56" s="7" t="str">
        <f t="shared" si="1"/>
        <v>WF</v>
      </c>
      <c r="N56" s="7">
        <f t="shared" si="2"/>
      </c>
      <c r="O56" s="7" t="str">
        <f t="shared" si="3"/>
        <v>W</v>
      </c>
      <c r="P56" s="7">
        <f t="shared" si="4"/>
      </c>
      <c r="Q56" s="7">
        <f t="shared" si="5"/>
      </c>
      <c r="R56" s="7">
        <f t="shared" si="6"/>
      </c>
      <c r="S56" s="7">
        <f t="shared" si="7"/>
      </c>
    </row>
    <row r="57" spans="1:19" ht="12.75">
      <c r="A57" s="7">
        <v>246</v>
      </c>
      <c r="B57" s="7" t="s">
        <v>13</v>
      </c>
      <c r="C57" s="16" t="s">
        <v>438</v>
      </c>
      <c r="D57" s="16" t="s">
        <v>13</v>
      </c>
      <c r="E57" s="9">
        <v>0.3229166666666667</v>
      </c>
      <c r="F57" s="16"/>
      <c r="G57" s="16"/>
      <c r="J57" s="32">
        <v>40761.65625</v>
      </c>
      <c r="K57" s="8">
        <v>40761.333333333336</v>
      </c>
      <c r="L57" s="7">
        <f t="shared" si="0"/>
      </c>
      <c r="M57" s="7" t="str">
        <f t="shared" si="1"/>
        <v>WF</v>
      </c>
      <c r="N57" s="7">
        <f t="shared" si="2"/>
      </c>
      <c r="O57" s="7" t="str">
        <f t="shared" si="3"/>
        <v>W</v>
      </c>
      <c r="P57" s="7">
        <f t="shared" si="4"/>
      </c>
      <c r="Q57" s="7">
        <f t="shared" si="5"/>
      </c>
      <c r="R57" s="7">
        <f t="shared" si="6"/>
      </c>
      <c r="S57" s="7">
        <f t="shared" si="7"/>
      </c>
    </row>
    <row r="58" spans="1:19" ht="12.75">
      <c r="A58" s="7">
        <v>254</v>
      </c>
      <c r="B58" s="7" t="s">
        <v>13</v>
      </c>
      <c r="C58" s="16" t="s">
        <v>444</v>
      </c>
      <c r="D58" s="16" t="s">
        <v>445</v>
      </c>
      <c r="E58" s="9">
        <v>0.3229166666666667</v>
      </c>
      <c r="F58" s="16"/>
      <c r="G58" s="16"/>
      <c r="J58" s="32">
        <v>40761.6562962963</v>
      </c>
      <c r="K58" s="8">
        <v>40761.33337962963</v>
      </c>
      <c r="L58" s="7">
        <f t="shared" si="0"/>
      </c>
      <c r="M58" s="7" t="str">
        <f t="shared" si="1"/>
        <v>WF</v>
      </c>
      <c r="N58" s="7">
        <f t="shared" si="2"/>
      </c>
      <c r="O58" s="7" t="str">
        <f t="shared" si="3"/>
        <v>W</v>
      </c>
      <c r="P58" s="7">
        <f t="shared" si="4"/>
      </c>
      <c r="Q58" s="7">
        <f t="shared" si="5"/>
      </c>
      <c r="R58" s="7">
        <f t="shared" si="6"/>
      </c>
      <c r="S58" s="7">
        <f t="shared" si="7"/>
      </c>
    </row>
    <row r="59" spans="1:19" ht="12.75">
      <c r="A59" s="7">
        <v>247</v>
      </c>
      <c r="B59" s="7" t="s">
        <v>13</v>
      </c>
      <c r="C59" s="16" t="s">
        <v>46</v>
      </c>
      <c r="D59" s="16" t="s">
        <v>216</v>
      </c>
      <c r="E59" s="9">
        <v>0.3229166666666667</v>
      </c>
      <c r="F59" s="16"/>
      <c r="G59" s="16"/>
      <c r="J59" s="32">
        <v>40761.656377314815</v>
      </c>
      <c r="K59" s="8">
        <v>40761.33346064815</v>
      </c>
      <c r="L59" s="7">
        <f t="shared" si="0"/>
      </c>
      <c r="M59" s="7" t="str">
        <f t="shared" si="1"/>
        <v>WF</v>
      </c>
      <c r="N59" s="7">
        <f t="shared" si="2"/>
      </c>
      <c r="O59" s="7" t="str">
        <f t="shared" si="3"/>
        <v>W</v>
      </c>
      <c r="P59" s="7">
        <f t="shared" si="4"/>
      </c>
      <c r="Q59" s="7">
        <f t="shared" si="5"/>
      </c>
      <c r="R59" s="7">
        <f t="shared" si="6"/>
      </c>
      <c r="S59" s="7">
        <f t="shared" si="7"/>
      </c>
    </row>
    <row r="60" spans="1:19" ht="12.75">
      <c r="A60" s="7">
        <v>122</v>
      </c>
      <c r="B60" s="7" t="s">
        <v>13</v>
      </c>
      <c r="C60" s="16" t="s">
        <v>11</v>
      </c>
      <c r="D60" s="16" t="s">
        <v>110</v>
      </c>
      <c r="E60" s="9">
        <v>0.2986111111111111</v>
      </c>
      <c r="J60" s="32">
        <v>40761.63552083333</v>
      </c>
      <c r="K60" s="8">
        <v>40761.336909722224</v>
      </c>
      <c r="L60" s="7">
        <f t="shared" si="0"/>
      </c>
      <c r="M60" s="7" t="str">
        <f t="shared" si="1"/>
        <v>WF</v>
      </c>
      <c r="N60" s="7">
        <f t="shared" si="2"/>
      </c>
      <c r="O60" s="7" t="str">
        <f t="shared" si="3"/>
        <v>W</v>
      </c>
      <c r="P60" s="7">
        <f t="shared" si="4"/>
      </c>
      <c r="Q60" s="7">
        <f t="shared" si="5"/>
      </c>
      <c r="R60" s="7">
        <f t="shared" si="6"/>
      </c>
      <c r="S60" s="7">
        <f t="shared" si="7"/>
      </c>
    </row>
    <row r="61" spans="1:19" ht="12.75">
      <c r="A61" s="7">
        <v>176</v>
      </c>
      <c r="B61" s="7" t="s">
        <v>13</v>
      </c>
      <c r="C61" s="16" t="s">
        <v>105</v>
      </c>
      <c r="D61" s="16" t="s">
        <v>396</v>
      </c>
      <c r="E61" s="9">
        <v>0.30833333333333335</v>
      </c>
      <c r="J61" s="32">
        <v>40761.646469907406</v>
      </c>
      <c r="K61" s="8">
        <v>40761.33813657407</v>
      </c>
      <c r="L61" s="7">
        <f t="shared" si="0"/>
      </c>
      <c r="M61" s="7" t="str">
        <f t="shared" si="1"/>
        <v>WF</v>
      </c>
      <c r="N61" s="7">
        <f t="shared" si="2"/>
      </c>
      <c r="O61" s="7" t="str">
        <f t="shared" si="3"/>
        <v>W</v>
      </c>
      <c r="P61" s="7">
        <f t="shared" si="4"/>
      </c>
      <c r="Q61" s="7">
        <f t="shared" si="5"/>
      </c>
      <c r="R61" s="7">
        <f t="shared" si="6"/>
      </c>
      <c r="S61" s="7">
        <f t="shared" si="7"/>
      </c>
    </row>
    <row r="62" spans="1:19" ht="12.75">
      <c r="A62" s="7">
        <v>138</v>
      </c>
      <c r="B62" s="7" t="s">
        <v>13</v>
      </c>
      <c r="C62" s="16" t="s">
        <v>163</v>
      </c>
      <c r="D62" s="16" t="s">
        <v>164</v>
      </c>
      <c r="E62" s="9">
        <v>0.2951388888888889</v>
      </c>
      <c r="J62" s="32">
        <v>40761.63396990741</v>
      </c>
      <c r="K62" s="8">
        <v>40761.33883101852</v>
      </c>
      <c r="L62" s="7">
        <f t="shared" si="0"/>
      </c>
      <c r="M62" s="7" t="str">
        <f t="shared" si="1"/>
        <v>WF</v>
      </c>
      <c r="N62" s="7">
        <f t="shared" si="2"/>
      </c>
      <c r="O62" s="7" t="str">
        <f t="shared" si="3"/>
        <v>W</v>
      </c>
      <c r="P62" s="7">
        <f t="shared" si="4"/>
      </c>
      <c r="Q62" s="7">
        <f t="shared" si="5"/>
      </c>
      <c r="R62" s="7">
        <f t="shared" si="6"/>
      </c>
      <c r="S62" s="7">
        <f t="shared" si="7"/>
      </c>
    </row>
    <row r="63" spans="1:21" ht="12.75">
      <c r="A63" s="7">
        <v>120</v>
      </c>
      <c r="B63" s="7" t="s">
        <v>13</v>
      </c>
      <c r="C63" s="16" t="s">
        <v>358</v>
      </c>
      <c r="D63" s="16" t="s">
        <v>359</v>
      </c>
      <c r="E63" s="9">
        <v>0.2986111111111111</v>
      </c>
      <c r="J63" s="32">
        <v>40761.63893518518</v>
      </c>
      <c r="K63" s="8">
        <v>40761.34032407407</v>
      </c>
      <c r="L63" s="7">
        <f t="shared" si="0"/>
      </c>
      <c r="M63" s="7" t="str">
        <f t="shared" si="1"/>
        <v>WF</v>
      </c>
      <c r="N63" s="7">
        <f t="shared" si="2"/>
      </c>
      <c r="O63" s="7" t="str">
        <f t="shared" si="3"/>
        <v>W</v>
      </c>
      <c r="P63" s="7">
        <f t="shared" si="4"/>
      </c>
      <c r="Q63" s="7">
        <f t="shared" si="5"/>
      </c>
      <c r="R63" s="7">
        <f t="shared" si="6"/>
      </c>
      <c r="S63" s="7">
        <f t="shared" si="7"/>
      </c>
      <c r="U63" s="27"/>
    </row>
    <row r="64" spans="1:19" ht="12.75">
      <c r="A64" s="7">
        <v>276</v>
      </c>
      <c r="B64" s="7" t="s">
        <v>13</v>
      </c>
      <c r="C64" s="16" t="s">
        <v>326</v>
      </c>
      <c r="D64" s="16" t="s">
        <v>465</v>
      </c>
      <c r="E64" s="9">
        <v>0.33194444444444443</v>
      </c>
      <c r="F64" s="16"/>
      <c r="G64" s="16"/>
      <c r="J64" s="32">
        <v>40761.67841435185</v>
      </c>
      <c r="K64" s="8">
        <v>40761.34646990741</v>
      </c>
      <c r="L64" s="7">
        <f t="shared" si="0"/>
      </c>
      <c r="M64" s="7" t="str">
        <f t="shared" si="1"/>
        <v>WF</v>
      </c>
      <c r="N64" s="7">
        <f t="shared" si="2"/>
      </c>
      <c r="O64" s="7" t="str">
        <f t="shared" si="3"/>
        <v>W</v>
      </c>
      <c r="P64" s="7">
        <f t="shared" si="4"/>
      </c>
      <c r="Q64" s="7">
        <f t="shared" si="5"/>
      </c>
      <c r="R64" s="7">
        <f t="shared" si="6"/>
      </c>
      <c r="S64" s="7">
        <f t="shared" si="7"/>
      </c>
    </row>
    <row r="65" spans="1:19" ht="12.75">
      <c r="A65" s="7">
        <v>277</v>
      </c>
      <c r="B65" s="7" t="s">
        <v>13</v>
      </c>
      <c r="C65" s="16" t="s">
        <v>82</v>
      </c>
      <c r="D65" s="16" t="s">
        <v>215</v>
      </c>
      <c r="E65" s="9">
        <v>0.33194444444444443</v>
      </c>
      <c r="F65" s="16"/>
      <c r="G65" s="16"/>
      <c r="J65" s="32">
        <v>40761.67864583333</v>
      </c>
      <c r="K65" s="8">
        <v>40761.34670138889</v>
      </c>
      <c r="L65" s="7">
        <f t="shared" si="0"/>
      </c>
      <c r="M65" s="7" t="str">
        <f t="shared" si="1"/>
        <v>WF</v>
      </c>
      <c r="N65" s="7">
        <f t="shared" si="2"/>
      </c>
      <c r="O65" s="7" t="str">
        <f t="shared" si="3"/>
        <v>W</v>
      </c>
      <c r="P65" s="7">
        <f t="shared" si="4"/>
      </c>
      <c r="Q65" s="7">
        <f t="shared" si="5"/>
      </c>
      <c r="R65" s="7">
        <f t="shared" si="6"/>
      </c>
      <c r="S65" s="7">
        <f t="shared" si="7"/>
      </c>
    </row>
    <row r="66" spans="1:19" ht="12.75">
      <c r="A66" s="7">
        <v>127</v>
      </c>
      <c r="B66" s="7" t="s">
        <v>13</v>
      </c>
      <c r="C66" s="16" t="s">
        <v>362</v>
      </c>
      <c r="D66" s="16" t="s">
        <v>142</v>
      </c>
      <c r="E66" s="9">
        <v>0.2972222222222222</v>
      </c>
      <c r="J66" s="32">
        <v>40761.64394675926</v>
      </c>
      <c r="K66" s="8">
        <v>40761.346724537034</v>
      </c>
      <c r="L66" s="7">
        <f t="shared" si="0"/>
      </c>
      <c r="M66" s="7" t="str">
        <f t="shared" si="1"/>
        <v>WF</v>
      </c>
      <c r="N66" s="7">
        <f t="shared" si="2"/>
      </c>
      <c r="O66" s="7" t="str">
        <f t="shared" si="3"/>
        <v>W</v>
      </c>
      <c r="P66" s="7">
        <f t="shared" si="4"/>
      </c>
      <c r="Q66" s="7">
        <f t="shared" si="5"/>
      </c>
      <c r="R66" s="7">
        <f t="shared" si="6"/>
      </c>
      <c r="S66" s="7">
        <f t="shared" si="7"/>
      </c>
    </row>
    <row r="67" spans="1:19" ht="12.75">
      <c r="A67" s="7">
        <v>61</v>
      </c>
      <c r="B67" s="7" t="s">
        <v>13</v>
      </c>
      <c r="C67" s="16" t="s">
        <v>90</v>
      </c>
      <c r="D67" s="16" t="s">
        <v>60</v>
      </c>
      <c r="E67" s="9">
        <v>0.28958333333333336</v>
      </c>
      <c r="J67" s="32">
        <v>40761.636608796296</v>
      </c>
      <c r="K67" s="8">
        <v>40761.347025462965</v>
      </c>
      <c r="L67" s="7">
        <f t="shared" si="0"/>
      </c>
      <c r="M67" s="7" t="str">
        <f t="shared" si="1"/>
        <v>WF</v>
      </c>
      <c r="N67" s="7">
        <f t="shared" si="2"/>
      </c>
      <c r="O67" s="7" t="str">
        <f t="shared" si="3"/>
        <v>W</v>
      </c>
      <c r="P67" s="7">
        <f t="shared" si="4"/>
      </c>
      <c r="Q67" s="7">
        <f t="shared" si="5"/>
      </c>
      <c r="R67" s="7">
        <f t="shared" si="6"/>
      </c>
      <c r="S67" s="7">
        <f t="shared" si="7"/>
      </c>
    </row>
    <row r="68" spans="1:19" ht="12.75">
      <c r="A68" s="7">
        <v>2</v>
      </c>
      <c r="B68" s="7" t="s">
        <v>13</v>
      </c>
      <c r="C68" s="16" t="s">
        <v>40</v>
      </c>
      <c r="D68" s="16" t="s">
        <v>273</v>
      </c>
      <c r="E68" s="9">
        <v>0.28958333333333336</v>
      </c>
      <c r="J68" s="32">
        <v>40761.63774305556</v>
      </c>
      <c r="K68" s="8">
        <v>40761.34815972222</v>
      </c>
      <c r="L68" s="7">
        <f aca="true" t="shared" si="8" ref="L68:L131">IF(($B68="Walker")*(K68="Retired"),"WR","")</f>
      </c>
      <c r="M68" s="7" t="str">
        <f aca="true" t="shared" si="9" ref="M68:M131">IF(($B68="Walker")*(K68&lt;&gt;"Retired")*(K68&lt;&gt;""),"WF","")</f>
        <v>WF</v>
      </c>
      <c r="N68" s="7">
        <f aca="true" t="shared" si="10" ref="N68:N131">IF(($B68="Walker")*(K68&lt;&gt;"Retired")*(K68=""),"WO","")</f>
      </c>
      <c r="O68" s="7" t="str">
        <f aca="true" t="shared" si="11" ref="O68:O131">IF(($B68="Walker"),"W","")</f>
        <v>W</v>
      </c>
      <c r="P68" s="7">
        <f aca="true" t="shared" si="12" ref="P68:P131">IF(($B68="Runner")*(K68="Retired"),"RR","")</f>
      </c>
      <c r="Q68" s="7">
        <f aca="true" t="shared" si="13" ref="Q68:Q131">IF(($B68="Runner")*(K68&lt;&gt;"Retired")*(K68&lt;&gt;""),"RF","")</f>
      </c>
      <c r="R68" s="7">
        <f aca="true" t="shared" si="14" ref="R68:R131">IF(($B68="Runner")*(K68&lt;&gt;"Retired")*(K68=""),"RO","")</f>
      </c>
      <c r="S68" s="7">
        <f aca="true" t="shared" si="15" ref="S68:S131">IF(($B68="Runner"),"R","")</f>
      </c>
    </row>
    <row r="69" spans="1:19" ht="12.75">
      <c r="A69" s="7">
        <v>51</v>
      </c>
      <c r="B69" s="7" t="s">
        <v>13</v>
      </c>
      <c r="C69" s="16" t="s">
        <v>303</v>
      </c>
      <c r="D69" s="16" t="s">
        <v>147</v>
      </c>
      <c r="E69" s="9">
        <v>0.28958333333333336</v>
      </c>
      <c r="J69" s="32">
        <v>40761.637870370374</v>
      </c>
      <c r="K69" s="8">
        <v>40761.348287037035</v>
      </c>
      <c r="L69" s="7">
        <f t="shared" si="8"/>
      </c>
      <c r="M69" s="7" t="str">
        <f t="shared" si="9"/>
        <v>WF</v>
      </c>
      <c r="N69" s="7">
        <f t="shared" si="10"/>
      </c>
      <c r="O69" s="7" t="str">
        <f t="shared" si="11"/>
        <v>W</v>
      </c>
      <c r="P69" s="7">
        <f t="shared" si="12"/>
      </c>
      <c r="Q69" s="7">
        <f t="shared" si="13"/>
      </c>
      <c r="R69" s="7">
        <f t="shared" si="14"/>
      </c>
      <c r="S69" s="7">
        <f t="shared" si="15"/>
      </c>
    </row>
    <row r="70" spans="1:21" ht="12.75">
      <c r="A70" s="7">
        <v>52</v>
      </c>
      <c r="B70" s="7" t="s">
        <v>13</v>
      </c>
      <c r="C70" s="16" t="s">
        <v>124</v>
      </c>
      <c r="D70" s="16" t="s">
        <v>304</v>
      </c>
      <c r="E70" s="9">
        <v>0.2888888888888889</v>
      </c>
      <c r="J70" s="32">
        <v>40761.63758101852</v>
      </c>
      <c r="K70" s="8">
        <v>40761.34869212963</v>
      </c>
      <c r="L70" s="7">
        <f t="shared" si="8"/>
      </c>
      <c r="M70" s="7" t="str">
        <f t="shared" si="9"/>
        <v>WF</v>
      </c>
      <c r="N70" s="7">
        <f t="shared" si="10"/>
      </c>
      <c r="O70" s="7" t="str">
        <f t="shared" si="11"/>
        <v>W</v>
      </c>
      <c r="P70" s="7">
        <f t="shared" si="12"/>
      </c>
      <c r="Q70" s="7">
        <f t="shared" si="13"/>
      </c>
      <c r="R70" s="7">
        <f t="shared" si="14"/>
      </c>
      <c r="S70" s="7">
        <f t="shared" si="15"/>
      </c>
      <c r="U70" s="6"/>
    </row>
    <row r="71" spans="1:21" ht="12.75">
      <c r="A71" s="7">
        <v>22</v>
      </c>
      <c r="B71" s="7" t="s">
        <v>13</v>
      </c>
      <c r="C71" s="16" t="s">
        <v>137</v>
      </c>
      <c r="D71" s="16" t="s">
        <v>138</v>
      </c>
      <c r="E71" s="9">
        <v>0.2888888888888889</v>
      </c>
      <c r="J71" s="32">
        <v>40761.6408912037</v>
      </c>
      <c r="K71" s="8">
        <v>40761.352002314816</v>
      </c>
      <c r="L71" s="7">
        <f t="shared" si="8"/>
      </c>
      <c r="M71" s="7" t="str">
        <f t="shared" si="9"/>
        <v>WF</v>
      </c>
      <c r="N71" s="7">
        <f t="shared" si="10"/>
      </c>
      <c r="O71" s="7" t="str">
        <f t="shared" si="11"/>
        <v>W</v>
      </c>
      <c r="P71" s="7">
        <f t="shared" si="12"/>
      </c>
      <c r="Q71" s="7">
        <f t="shared" si="13"/>
      </c>
      <c r="R71" s="7">
        <f t="shared" si="14"/>
      </c>
      <c r="S71" s="7">
        <f t="shared" si="15"/>
      </c>
      <c r="U71" s="6"/>
    </row>
    <row r="72" spans="1:21" ht="12.75">
      <c r="A72" s="7">
        <v>145</v>
      </c>
      <c r="B72" s="7" t="s">
        <v>13</v>
      </c>
      <c r="C72" s="16" t="s">
        <v>65</v>
      </c>
      <c r="D72" s="16" t="s">
        <v>171</v>
      </c>
      <c r="E72" s="9">
        <v>0.3013888888888889</v>
      </c>
      <c r="J72" s="32">
        <v>40761.65354166667</v>
      </c>
      <c r="K72" s="8">
        <v>40761.35215277778</v>
      </c>
      <c r="L72" s="7">
        <f t="shared" si="8"/>
      </c>
      <c r="M72" s="7" t="str">
        <f t="shared" si="9"/>
        <v>WF</v>
      </c>
      <c r="N72" s="7">
        <f t="shared" si="10"/>
      </c>
      <c r="O72" s="7" t="str">
        <f t="shared" si="11"/>
        <v>W</v>
      </c>
      <c r="P72" s="7">
        <f t="shared" si="12"/>
      </c>
      <c r="Q72" s="7">
        <f t="shared" si="13"/>
      </c>
      <c r="R72" s="7">
        <f t="shared" si="14"/>
      </c>
      <c r="S72" s="7">
        <f t="shared" si="15"/>
      </c>
      <c r="U72" s="6"/>
    </row>
    <row r="73" spans="1:21" ht="12.75">
      <c r="A73" s="7">
        <v>224</v>
      </c>
      <c r="B73" s="7" t="s">
        <v>13</v>
      </c>
      <c r="C73" s="16" t="s">
        <v>12</v>
      </c>
      <c r="D73" s="16" t="s">
        <v>57</v>
      </c>
      <c r="E73" s="9">
        <v>0.30833333333333335</v>
      </c>
      <c r="J73" s="32">
        <v>40761.660729166666</v>
      </c>
      <c r="K73" s="8">
        <v>40761.35239583333</v>
      </c>
      <c r="L73" s="7">
        <f t="shared" si="8"/>
      </c>
      <c r="M73" s="7" t="str">
        <f t="shared" si="9"/>
        <v>WF</v>
      </c>
      <c r="N73" s="7">
        <f t="shared" si="10"/>
      </c>
      <c r="O73" s="7" t="str">
        <f t="shared" si="11"/>
        <v>W</v>
      </c>
      <c r="P73" s="7">
        <f t="shared" si="12"/>
      </c>
      <c r="Q73" s="7">
        <f t="shared" si="13"/>
      </c>
      <c r="R73" s="7">
        <f t="shared" si="14"/>
      </c>
      <c r="S73" s="7">
        <f t="shared" si="15"/>
      </c>
      <c r="U73" s="6"/>
    </row>
    <row r="74" spans="1:21" ht="12.75">
      <c r="A74" s="7">
        <v>226</v>
      </c>
      <c r="B74" s="7" t="s">
        <v>13</v>
      </c>
      <c r="C74" s="16" t="s">
        <v>9</v>
      </c>
      <c r="D74" s="16" t="s">
        <v>425</v>
      </c>
      <c r="E74" s="9">
        <v>0.3201388888888889</v>
      </c>
      <c r="G74" s="16"/>
      <c r="J74" s="32">
        <v>40761.6775462963</v>
      </c>
      <c r="K74" s="8">
        <v>40761.357407407406</v>
      </c>
      <c r="L74" s="7">
        <f t="shared" si="8"/>
      </c>
      <c r="M74" s="7" t="str">
        <f t="shared" si="9"/>
        <v>WF</v>
      </c>
      <c r="N74" s="7">
        <f t="shared" si="10"/>
      </c>
      <c r="O74" s="7" t="str">
        <f t="shared" si="11"/>
        <v>W</v>
      </c>
      <c r="P74" s="7">
        <f t="shared" si="12"/>
      </c>
      <c r="Q74" s="7">
        <f t="shared" si="13"/>
      </c>
      <c r="R74" s="7">
        <f t="shared" si="14"/>
      </c>
      <c r="S74" s="7">
        <f t="shared" si="15"/>
      </c>
      <c r="U74" s="6"/>
    </row>
    <row r="75" spans="1:21" ht="12.75">
      <c r="A75" s="7">
        <v>89</v>
      </c>
      <c r="B75" s="7" t="s">
        <v>13</v>
      </c>
      <c r="C75" s="30" t="s">
        <v>334</v>
      </c>
      <c r="D75" s="16" t="s">
        <v>153</v>
      </c>
      <c r="E75" s="9">
        <v>0.29444444444444445</v>
      </c>
      <c r="J75" s="32">
        <v>40761.65232638889</v>
      </c>
      <c r="K75" s="8">
        <v>40761.357881944445</v>
      </c>
      <c r="L75" s="7">
        <f t="shared" si="8"/>
      </c>
      <c r="M75" s="7" t="str">
        <f t="shared" si="9"/>
        <v>WF</v>
      </c>
      <c r="N75" s="7">
        <f t="shared" si="10"/>
      </c>
      <c r="O75" s="7" t="str">
        <f t="shared" si="11"/>
        <v>W</v>
      </c>
      <c r="P75" s="7">
        <f t="shared" si="12"/>
      </c>
      <c r="Q75" s="7">
        <f t="shared" si="13"/>
      </c>
      <c r="R75" s="7">
        <f t="shared" si="14"/>
      </c>
      <c r="S75" s="7">
        <f t="shared" si="15"/>
      </c>
      <c r="U75" s="6"/>
    </row>
    <row r="76" spans="1:21" ht="12.75">
      <c r="A76" s="7">
        <v>91</v>
      </c>
      <c r="B76" s="7" t="s">
        <v>13</v>
      </c>
      <c r="C76" s="30" t="s">
        <v>156</v>
      </c>
      <c r="D76" s="16" t="s">
        <v>86</v>
      </c>
      <c r="E76" s="9">
        <v>0.29444444444444445</v>
      </c>
      <c r="J76" s="32">
        <v>40761.652395833335</v>
      </c>
      <c r="K76" s="8">
        <v>40761.35795138889</v>
      </c>
      <c r="L76" s="7">
        <f t="shared" si="8"/>
      </c>
      <c r="M76" s="7" t="str">
        <f t="shared" si="9"/>
        <v>WF</v>
      </c>
      <c r="N76" s="7">
        <f t="shared" si="10"/>
      </c>
      <c r="O76" s="7" t="str">
        <f t="shared" si="11"/>
        <v>W</v>
      </c>
      <c r="P76" s="7">
        <f t="shared" si="12"/>
      </c>
      <c r="Q76" s="7">
        <f t="shared" si="13"/>
      </c>
      <c r="R76" s="7">
        <f t="shared" si="14"/>
      </c>
      <c r="S76" s="7">
        <f t="shared" si="15"/>
      </c>
      <c r="U76" s="6"/>
    </row>
    <row r="77" spans="1:21" ht="12.75">
      <c r="A77" s="7">
        <v>90</v>
      </c>
      <c r="B77" s="7" t="s">
        <v>13</v>
      </c>
      <c r="C77" s="30" t="s">
        <v>335</v>
      </c>
      <c r="D77" s="16" t="s">
        <v>154</v>
      </c>
      <c r="E77" s="9">
        <v>0.29444444444444445</v>
      </c>
      <c r="J77" s="32">
        <v>40761.652453703704</v>
      </c>
      <c r="K77" s="8">
        <v>40761.35800925926</v>
      </c>
      <c r="L77" s="7">
        <f t="shared" si="8"/>
      </c>
      <c r="M77" s="7" t="str">
        <f t="shared" si="9"/>
        <v>WF</v>
      </c>
      <c r="N77" s="7">
        <f t="shared" si="10"/>
      </c>
      <c r="O77" s="7" t="str">
        <f t="shared" si="11"/>
        <v>W</v>
      </c>
      <c r="P77" s="7">
        <f t="shared" si="12"/>
      </c>
      <c r="Q77" s="7">
        <f t="shared" si="13"/>
      </c>
      <c r="R77" s="7">
        <f t="shared" si="14"/>
      </c>
      <c r="S77" s="7">
        <f t="shared" si="15"/>
      </c>
      <c r="U77" s="6"/>
    </row>
    <row r="78" spans="1:21" ht="12.75">
      <c r="A78" s="7">
        <v>201</v>
      </c>
      <c r="B78" s="7" t="s">
        <v>13</v>
      </c>
      <c r="C78" s="16" t="s">
        <v>12</v>
      </c>
      <c r="D78" s="16" t="s">
        <v>409</v>
      </c>
      <c r="E78" s="9">
        <v>0.3076388888888889</v>
      </c>
      <c r="J78" s="32">
        <v>40761.6658912037</v>
      </c>
      <c r="K78" s="8">
        <v>40761.358252314814</v>
      </c>
      <c r="L78" s="7">
        <f t="shared" si="8"/>
      </c>
      <c r="M78" s="7" t="str">
        <f t="shared" si="9"/>
        <v>WF</v>
      </c>
      <c r="N78" s="7">
        <f t="shared" si="10"/>
      </c>
      <c r="O78" s="7" t="str">
        <f t="shared" si="11"/>
        <v>W</v>
      </c>
      <c r="P78" s="7">
        <f t="shared" si="12"/>
      </c>
      <c r="Q78" s="7">
        <f t="shared" si="13"/>
      </c>
      <c r="R78" s="7">
        <f t="shared" si="14"/>
      </c>
      <c r="S78" s="7">
        <f t="shared" si="15"/>
      </c>
      <c r="U78" s="6"/>
    </row>
    <row r="79" spans="1:21" ht="12.75">
      <c r="A79" s="7">
        <v>179</v>
      </c>
      <c r="B79" s="7" t="s">
        <v>13</v>
      </c>
      <c r="C79" s="16" t="s">
        <v>76</v>
      </c>
      <c r="D79" s="16" t="s">
        <v>66</v>
      </c>
      <c r="E79" s="9">
        <v>0.3013888888888889</v>
      </c>
      <c r="J79" s="32">
        <v>40761.660625</v>
      </c>
      <c r="K79" s="8">
        <v>40761.35923611111</v>
      </c>
      <c r="L79" s="7">
        <f t="shared" si="8"/>
      </c>
      <c r="M79" s="7" t="str">
        <f t="shared" si="9"/>
        <v>WF</v>
      </c>
      <c r="N79" s="7">
        <f t="shared" si="10"/>
      </c>
      <c r="O79" s="7" t="str">
        <f t="shared" si="11"/>
        <v>W</v>
      </c>
      <c r="P79" s="7">
        <f t="shared" si="12"/>
      </c>
      <c r="Q79" s="7">
        <f t="shared" si="13"/>
      </c>
      <c r="R79" s="7">
        <f t="shared" si="14"/>
      </c>
      <c r="S79" s="7">
        <f t="shared" si="15"/>
      </c>
      <c r="U79" s="6"/>
    </row>
    <row r="80" spans="1:21" ht="12.75">
      <c r="A80" s="7">
        <v>40</v>
      </c>
      <c r="B80" s="7" t="s">
        <v>13</v>
      </c>
      <c r="C80" s="16" t="s">
        <v>295</v>
      </c>
      <c r="D80" s="16" t="s">
        <v>269</v>
      </c>
      <c r="E80" s="9">
        <v>0.28958333333333336</v>
      </c>
      <c r="J80" s="32">
        <v>40761.64900462963</v>
      </c>
      <c r="K80" s="8">
        <v>40761.3594212963</v>
      </c>
      <c r="L80" s="7">
        <f t="shared" si="8"/>
      </c>
      <c r="M80" s="7" t="str">
        <f t="shared" si="9"/>
        <v>WF</v>
      </c>
      <c r="N80" s="7">
        <f t="shared" si="10"/>
      </c>
      <c r="O80" s="7" t="str">
        <f t="shared" si="11"/>
        <v>W</v>
      </c>
      <c r="P80" s="7">
        <f t="shared" si="12"/>
      </c>
      <c r="Q80" s="7">
        <f t="shared" si="13"/>
      </c>
      <c r="R80" s="7">
        <f t="shared" si="14"/>
      </c>
      <c r="S80" s="7">
        <f t="shared" si="15"/>
      </c>
      <c r="U80" s="6"/>
    </row>
    <row r="81" spans="1:21" ht="12.75">
      <c r="A81" s="7">
        <v>37</v>
      </c>
      <c r="B81" s="7" t="s">
        <v>13</v>
      </c>
      <c r="C81" s="16" t="s">
        <v>126</v>
      </c>
      <c r="D81" s="16" t="s">
        <v>516</v>
      </c>
      <c r="E81" s="9">
        <v>0.2888888888888889</v>
      </c>
      <c r="J81" s="32">
        <v>40761.649513888886</v>
      </c>
      <c r="K81" s="8">
        <v>40761.360625</v>
      </c>
      <c r="L81" s="7">
        <f t="shared" si="8"/>
      </c>
      <c r="M81" s="7" t="str">
        <f t="shared" si="9"/>
        <v>WF</v>
      </c>
      <c r="N81" s="7">
        <f t="shared" si="10"/>
      </c>
      <c r="O81" s="7" t="str">
        <f t="shared" si="11"/>
        <v>W</v>
      </c>
      <c r="P81" s="7">
        <f t="shared" si="12"/>
      </c>
      <c r="Q81" s="7">
        <f t="shared" si="13"/>
      </c>
      <c r="R81" s="7">
        <f t="shared" si="14"/>
      </c>
      <c r="S81" s="7">
        <f t="shared" si="15"/>
      </c>
      <c r="U81" s="6"/>
    </row>
    <row r="82" spans="1:21" ht="12.75">
      <c r="A82" s="7">
        <v>55</v>
      </c>
      <c r="B82" s="7" t="s">
        <v>13</v>
      </c>
      <c r="C82" s="16" t="s">
        <v>307</v>
      </c>
      <c r="D82" s="16" t="s">
        <v>308</v>
      </c>
      <c r="E82" s="9">
        <v>0.29097222222222224</v>
      </c>
      <c r="J82" s="32">
        <v>40761.65253472222</v>
      </c>
      <c r="K82" s="8">
        <v>40761.3615625</v>
      </c>
      <c r="L82" s="7">
        <f t="shared" si="8"/>
      </c>
      <c r="M82" s="7" t="str">
        <f t="shared" si="9"/>
        <v>WF</v>
      </c>
      <c r="N82" s="7">
        <f t="shared" si="10"/>
      </c>
      <c r="O82" s="7" t="str">
        <f t="shared" si="11"/>
        <v>W</v>
      </c>
      <c r="P82" s="7">
        <f t="shared" si="12"/>
      </c>
      <c r="Q82" s="7">
        <f t="shared" si="13"/>
      </c>
      <c r="R82" s="7">
        <f t="shared" si="14"/>
      </c>
      <c r="S82" s="7">
        <f t="shared" si="15"/>
      </c>
      <c r="U82" s="6"/>
    </row>
    <row r="83" spans="1:21" ht="12.75">
      <c r="A83" s="7">
        <v>235</v>
      </c>
      <c r="B83" s="7" t="s">
        <v>13</v>
      </c>
      <c r="C83" s="16" t="s">
        <v>12</v>
      </c>
      <c r="D83" s="16" t="s">
        <v>245</v>
      </c>
      <c r="E83" s="9">
        <v>0.3236111111111111</v>
      </c>
      <c r="F83" s="16"/>
      <c r="G83" s="16"/>
      <c r="J83" s="32">
        <v>40761.685648148145</v>
      </c>
      <c r="K83" s="8">
        <v>40761.36203703703</v>
      </c>
      <c r="L83" s="7">
        <f t="shared" si="8"/>
      </c>
      <c r="M83" s="7" t="str">
        <f t="shared" si="9"/>
        <v>WF</v>
      </c>
      <c r="N83" s="7">
        <f t="shared" si="10"/>
      </c>
      <c r="O83" s="7" t="str">
        <f t="shared" si="11"/>
        <v>W</v>
      </c>
      <c r="P83" s="7">
        <f t="shared" si="12"/>
      </c>
      <c r="Q83" s="7">
        <f t="shared" si="13"/>
      </c>
      <c r="R83" s="7">
        <f t="shared" si="14"/>
      </c>
      <c r="S83" s="7">
        <f t="shared" si="15"/>
      </c>
      <c r="U83" s="6"/>
    </row>
    <row r="84" spans="1:21" ht="12.75">
      <c r="A84" s="7">
        <v>121</v>
      </c>
      <c r="B84" s="7" t="s">
        <v>13</v>
      </c>
      <c r="C84" s="16" t="s">
        <v>38</v>
      </c>
      <c r="D84" s="16" t="s">
        <v>19</v>
      </c>
      <c r="E84" s="9">
        <v>0.2986111111111111</v>
      </c>
      <c r="J84" s="32">
        <v>40761.661203703705</v>
      </c>
      <c r="K84" s="8">
        <v>40761.362592592595</v>
      </c>
      <c r="L84" s="7">
        <f t="shared" si="8"/>
      </c>
      <c r="M84" s="7" t="str">
        <f t="shared" si="9"/>
        <v>WF</v>
      </c>
      <c r="N84" s="7">
        <f t="shared" si="10"/>
      </c>
      <c r="O84" s="7" t="str">
        <f t="shared" si="11"/>
        <v>W</v>
      </c>
      <c r="P84" s="7">
        <f t="shared" si="12"/>
      </c>
      <c r="Q84" s="7">
        <f t="shared" si="13"/>
      </c>
      <c r="R84" s="7">
        <f t="shared" si="14"/>
      </c>
      <c r="S84" s="7">
        <f t="shared" si="15"/>
      </c>
      <c r="U84" s="6"/>
    </row>
    <row r="85" spans="1:21" ht="12.75">
      <c r="A85" s="7">
        <v>30</v>
      </c>
      <c r="B85" s="7" t="s">
        <v>13</v>
      </c>
      <c r="C85" s="16" t="s">
        <v>228</v>
      </c>
      <c r="D85" s="16" t="s">
        <v>203</v>
      </c>
      <c r="E85" s="9">
        <v>0.29791666666666666</v>
      </c>
      <c r="J85" s="32">
        <v>40761.66105324074</v>
      </c>
      <c r="K85" s="8">
        <v>40761.36313657407</v>
      </c>
      <c r="L85" s="7">
        <f t="shared" si="8"/>
      </c>
      <c r="M85" s="7" t="str">
        <f t="shared" si="9"/>
        <v>WF</v>
      </c>
      <c r="N85" s="7">
        <f t="shared" si="10"/>
      </c>
      <c r="O85" s="7" t="str">
        <f t="shared" si="11"/>
        <v>W</v>
      </c>
      <c r="P85" s="7">
        <f t="shared" si="12"/>
      </c>
      <c r="Q85" s="7">
        <f t="shared" si="13"/>
      </c>
      <c r="R85" s="7">
        <f t="shared" si="14"/>
      </c>
      <c r="S85" s="7">
        <f t="shared" si="15"/>
      </c>
      <c r="U85" s="6"/>
    </row>
    <row r="86" spans="1:21" ht="12.75">
      <c r="A86" s="7">
        <v>263</v>
      </c>
      <c r="B86" s="7" t="s">
        <v>13</v>
      </c>
      <c r="C86" s="16" t="s">
        <v>458</v>
      </c>
      <c r="D86" s="16" t="s">
        <v>459</v>
      </c>
      <c r="E86" s="9">
        <v>0.35625</v>
      </c>
      <c r="F86" s="16"/>
      <c r="G86" s="16"/>
      <c r="J86" s="32">
        <v>40761.72043981482</v>
      </c>
      <c r="K86" s="8">
        <v>40761.36418981481</v>
      </c>
      <c r="L86" s="7">
        <f t="shared" si="8"/>
      </c>
      <c r="M86" s="7" t="str">
        <f t="shared" si="9"/>
        <v>WF</v>
      </c>
      <c r="N86" s="7">
        <f t="shared" si="10"/>
      </c>
      <c r="O86" s="7" t="str">
        <f t="shared" si="11"/>
        <v>W</v>
      </c>
      <c r="P86" s="7">
        <f t="shared" si="12"/>
      </c>
      <c r="Q86" s="7">
        <f t="shared" si="13"/>
      </c>
      <c r="R86" s="7">
        <f t="shared" si="14"/>
      </c>
      <c r="S86" s="7">
        <f t="shared" si="15"/>
      </c>
      <c r="U86" s="6"/>
    </row>
    <row r="87" spans="1:21" ht="12.75">
      <c r="A87" s="7">
        <v>187</v>
      </c>
      <c r="B87" s="7" t="s">
        <v>13</v>
      </c>
      <c r="C87" s="16" t="s">
        <v>78</v>
      </c>
      <c r="D87" s="16" t="s">
        <v>143</v>
      </c>
      <c r="E87" s="9">
        <v>0.3048611111111111</v>
      </c>
      <c r="J87" s="32">
        <v>40761.669895833336</v>
      </c>
      <c r="K87" s="8">
        <v>40761.36503472222</v>
      </c>
      <c r="L87" s="7">
        <f t="shared" si="8"/>
      </c>
      <c r="M87" s="7" t="str">
        <f t="shared" si="9"/>
        <v>WF</v>
      </c>
      <c r="N87" s="7">
        <f t="shared" si="10"/>
      </c>
      <c r="O87" s="7" t="str">
        <f t="shared" si="11"/>
        <v>W</v>
      </c>
      <c r="P87" s="7">
        <f t="shared" si="12"/>
      </c>
      <c r="Q87" s="7">
        <f t="shared" si="13"/>
      </c>
      <c r="R87" s="7">
        <f t="shared" si="14"/>
      </c>
      <c r="S87" s="7">
        <f t="shared" si="15"/>
      </c>
      <c r="U87" s="6"/>
    </row>
    <row r="88" spans="1:21" ht="12.75">
      <c r="A88" s="7">
        <v>142</v>
      </c>
      <c r="B88" s="7" t="s">
        <v>13</v>
      </c>
      <c r="C88" s="16" t="s">
        <v>185</v>
      </c>
      <c r="D88" s="16" t="s">
        <v>372</v>
      </c>
      <c r="E88" s="9">
        <v>0.30069444444444443</v>
      </c>
      <c r="J88" s="32">
        <v>40761.66578703704</v>
      </c>
      <c r="K88" s="8">
        <v>40761.36509259259</v>
      </c>
      <c r="L88" s="7">
        <f t="shared" si="8"/>
      </c>
      <c r="M88" s="7" t="str">
        <f t="shared" si="9"/>
        <v>WF</v>
      </c>
      <c r="N88" s="7">
        <f t="shared" si="10"/>
      </c>
      <c r="O88" s="7" t="str">
        <f t="shared" si="11"/>
        <v>W</v>
      </c>
      <c r="P88" s="7">
        <f t="shared" si="12"/>
      </c>
      <c r="Q88" s="7">
        <f t="shared" si="13"/>
      </c>
      <c r="R88" s="7">
        <f t="shared" si="14"/>
      </c>
      <c r="S88" s="7">
        <f t="shared" si="15"/>
      </c>
      <c r="U88" s="6"/>
    </row>
    <row r="89" spans="1:21" ht="12.75">
      <c r="A89" s="7">
        <v>245</v>
      </c>
      <c r="B89" s="7" t="s">
        <v>13</v>
      </c>
      <c r="C89" s="16" t="s">
        <v>14</v>
      </c>
      <c r="D89" s="16" t="s">
        <v>122</v>
      </c>
      <c r="E89" s="9">
        <v>0.3145833333333333</v>
      </c>
      <c r="F89" s="16"/>
      <c r="G89" s="16"/>
      <c r="J89" s="32">
        <v>40761.68170138889</v>
      </c>
      <c r="K89" s="8">
        <v>40761.367118055554</v>
      </c>
      <c r="L89" s="7">
        <f t="shared" si="8"/>
      </c>
      <c r="M89" s="7" t="str">
        <f t="shared" si="9"/>
        <v>WF</v>
      </c>
      <c r="N89" s="7">
        <f t="shared" si="10"/>
      </c>
      <c r="O89" s="7" t="str">
        <f t="shared" si="11"/>
        <v>W</v>
      </c>
      <c r="P89" s="7">
        <f t="shared" si="12"/>
      </c>
      <c r="Q89" s="7">
        <f t="shared" si="13"/>
      </c>
      <c r="R89" s="7">
        <f t="shared" si="14"/>
      </c>
      <c r="S89" s="7">
        <f t="shared" si="15"/>
      </c>
      <c r="U89" s="6"/>
    </row>
    <row r="90" spans="1:21" ht="12.75">
      <c r="A90" s="7">
        <v>239</v>
      </c>
      <c r="B90" s="7" t="s">
        <v>13</v>
      </c>
      <c r="C90" s="16" t="s">
        <v>82</v>
      </c>
      <c r="D90" s="16" t="s">
        <v>434</v>
      </c>
      <c r="E90" s="9">
        <v>0.32222222222222224</v>
      </c>
      <c r="F90" s="16"/>
      <c r="G90" s="16"/>
      <c r="J90" s="32">
        <v>40761.689571759256</v>
      </c>
      <c r="K90" s="8">
        <v>40761.36734953704</v>
      </c>
      <c r="L90" s="7">
        <f t="shared" si="8"/>
      </c>
      <c r="M90" s="7" t="str">
        <f t="shared" si="9"/>
        <v>WF</v>
      </c>
      <c r="N90" s="7">
        <f t="shared" si="10"/>
      </c>
      <c r="O90" s="7" t="str">
        <f t="shared" si="11"/>
        <v>W</v>
      </c>
      <c r="P90" s="7">
        <f t="shared" si="12"/>
      </c>
      <c r="Q90" s="7">
        <f t="shared" si="13"/>
      </c>
      <c r="R90" s="7">
        <f t="shared" si="14"/>
      </c>
      <c r="S90" s="7">
        <f t="shared" si="15"/>
      </c>
      <c r="U90" s="6"/>
    </row>
    <row r="91" spans="1:21" ht="12.75">
      <c r="A91" s="7">
        <v>13</v>
      </c>
      <c r="B91" s="7" t="s">
        <v>13</v>
      </c>
      <c r="C91" s="16" t="s">
        <v>278</v>
      </c>
      <c r="D91" s="16" t="s">
        <v>279</v>
      </c>
      <c r="E91" s="9">
        <v>0.2888888888888889</v>
      </c>
      <c r="J91" s="32">
        <v>40761.65642361111</v>
      </c>
      <c r="K91" s="8">
        <v>40761.36753472222</v>
      </c>
      <c r="L91" s="7">
        <f t="shared" si="8"/>
      </c>
      <c r="M91" s="7" t="str">
        <f t="shared" si="9"/>
        <v>WF</v>
      </c>
      <c r="N91" s="7">
        <f t="shared" si="10"/>
      </c>
      <c r="O91" s="7" t="str">
        <f t="shared" si="11"/>
        <v>W</v>
      </c>
      <c r="P91" s="7">
        <f t="shared" si="12"/>
      </c>
      <c r="Q91" s="7">
        <f t="shared" si="13"/>
      </c>
      <c r="R91" s="7">
        <f t="shared" si="14"/>
      </c>
      <c r="S91" s="7">
        <f t="shared" si="15"/>
      </c>
      <c r="U91" s="6"/>
    </row>
    <row r="92" spans="1:21" ht="12.75">
      <c r="A92" s="7">
        <v>157</v>
      </c>
      <c r="B92" s="7" t="s">
        <v>13</v>
      </c>
      <c r="C92" s="16" t="s">
        <v>381</v>
      </c>
      <c r="D92" s="16" t="s">
        <v>382</v>
      </c>
      <c r="E92" s="9">
        <v>0.3020833333333333</v>
      </c>
      <c r="J92" s="32">
        <v>40761.67003472222</v>
      </c>
      <c r="K92" s="8">
        <v>40761.367951388886</v>
      </c>
      <c r="L92" s="7">
        <f t="shared" si="8"/>
      </c>
      <c r="M92" s="7" t="str">
        <f t="shared" si="9"/>
        <v>WF</v>
      </c>
      <c r="N92" s="7">
        <f t="shared" si="10"/>
      </c>
      <c r="O92" s="7" t="str">
        <f t="shared" si="11"/>
        <v>W</v>
      </c>
      <c r="P92" s="7">
        <f t="shared" si="12"/>
      </c>
      <c r="Q92" s="7">
        <f t="shared" si="13"/>
      </c>
      <c r="R92" s="7">
        <f t="shared" si="14"/>
      </c>
      <c r="S92" s="7">
        <f t="shared" si="15"/>
      </c>
      <c r="U92" s="6"/>
    </row>
    <row r="93" spans="1:21" ht="12.75">
      <c r="A93" s="7">
        <v>212</v>
      </c>
      <c r="B93" s="7" t="s">
        <v>13</v>
      </c>
      <c r="C93" s="16" t="s">
        <v>49</v>
      </c>
      <c r="D93" s="16" t="s">
        <v>55</v>
      </c>
      <c r="E93" s="9">
        <v>0.30972222222222223</v>
      </c>
      <c r="J93" s="32">
        <v>40761.67831018518</v>
      </c>
      <c r="K93" s="8">
        <v>40761.36858796296</v>
      </c>
      <c r="L93" s="7">
        <f t="shared" si="8"/>
      </c>
      <c r="M93" s="7" t="str">
        <f t="shared" si="9"/>
        <v>WF</v>
      </c>
      <c r="N93" s="7">
        <f t="shared" si="10"/>
      </c>
      <c r="O93" s="7" t="str">
        <f t="shared" si="11"/>
        <v>W</v>
      </c>
      <c r="P93" s="7">
        <f t="shared" si="12"/>
      </c>
      <c r="Q93" s="7">
        <f t="shared" si="13"/>
      </c>
      <c r="R93" s="7">
        <f t="shared" si="14"/>
      </c>
      <c r="S93" s="7">
        <f t="shared" si="15"/>
      </c>
      <c r="U93" s="6"/>
    </row>
    <row r="94" spans="1:21" ht="12.75">
      <c r="A94" s="7">
        <v>249</v>
      </c>
      <c r="B94" s="7" t="s">
        <v>13</v>
      </c>
      <c r="C94" s="16" t="s">
        <v>70</v>
      </c>
      <c r="D94" s="16" t="s">
        <v>71</v>
      </c>
      <c r="E94" s="9">
        <v>0.3159722222222222</v>
      </c>
      <c r="F94" s="16"/>
      <c r="G94" s="16"/>
      <c r="J94" s="32">
        <v>40761.684895833336</v>
      </c>
      <c r="K94" s="8">
        <v>40761.36892361111</v>
      </c>
      <c r="L94" s="7">
        <f t="shared" si="8"/>
      </c>
      <c r="M94" s="7" t="str">
        <f t="shared" si="9"/>
        <v>WF</v>
      </c>
      <c r="N94" s="7">
        <f t="shared" si="10"/>
      </c>
      <c r="O94" s="7" t="str">
        <f t="shared" si="11"/>
        <v>W</v>
      </c>
      <c r="P94" s="7">
        <f t="shared" si="12"/>
      </c>
      <c r="Q94" s="7">
        <f t="shared" si="13"/>
      </c>
      <c r="R94" s="7">
        <f t="shared" si="14"/>
      </c>
      <c r="S94" s="7">
        <f t="shared" si="15"/>
      </c>
      <c r="U94" s="6"/>
    </row>
    <row r="95" spans="1:21" ht="12.75">
      <c r="A95" s="7">
        <v>244</v>
      </c>
      <c r="B95" s="7" t="s">
        <v>13</v>
      </c>
      <c r="C95" s="16" t="s">
        <v>72</v>
      </c>
      <c r="D95" s="16" t="s">
        <v>437</v>
      </c>
      <c r="E95" s="9">
        <v>0.3145833333333333</v>
      </c>
      <c r="F95" s="16"/>
      <c r="G95" s="16"/>
      <c r="J95" s="32">
        <v>40761.684849537036</v>
      </c>
      <c r="K95" s="8">
        <v>40761.3702662037</v>
      </c>
      <c r="L95" s="7">
        <f t="shared" si="8"/>
      </c>
      <c r="M95" s="7" t="str">
        <f t="shared" si="9"/>
        <v>WF</v>
      </c>
      <c r="N95" s="7">
        <f t="shared" si="10"/>
      </c>
      <c r="O95" s="7" t="str">
        <f t="shared" si="11"/>
        <v>W</v>
      </c>
      <c r="P95" s="7">
        <f t="shared" si="12"/>
      </c>
      <c r="Q95" s="7">
        <f t="shared" si="13"/>
      </c>
      <c r="R95" s="7">
        <f t="shared" si="14"/>
      </c>
      <c r="S95" s="7">
        <f t="shared" si="15"/>
      </c>
      <c r="U95" s="6"/>
    </row>
    <row r="96" spans="1:21" ht="12.75">
      <c r="A96" s="7">
        <v>23</v>
      </c>
      <c r="B96" s="7" t="s">
        <v>13</v>
      </c>
      <c r="C96" s="16" t="s">
        <v>76</v>
      </c>
      <c r="D96" s="16" t="s">
        <v>173</v>
      </c>
      <c r="E96" s="9">
        <v>0.2888888888888889</v>
      </c>
      <c r="J96" s="32">
        <v>40761.66030092593</v>
      </c>
      <c r="K96" s="8">
        <v>40761.371412037035</v>
      </c>
      <c r="L96" s="7">
        <f t="shared" si="8"/>
      </c>
      <c r="M96" s="7" t="str">
        <f t="shared" si="9"/>
        <v>WF</v>
      </c>
      <c r="N96" s="7">
        <f t="shared" si="10"/>
      </c>
      <c r="O96" s="7" t="str">
        <f t="shared" si="11"/>
        <v>W</v>
      </c>
      <c r="P96" s="7">
        <f t="shared" si="12"/>
      </c>
      <c r="Q96" s="7">
        <f t="shared" si="13"/>
      </c>
      <c r="R96" s="7">
        <f t="shared" si="14"/>
      </c>
      <c r="S96" s="7">
        <f t="shared" si="15"/>
      </c>
      <c r="U96" s="6"/>
    </row>
    <row r="97" spans="1:21" ht="12.75">
      <c r="A97" s="7">
        <v>49</v>
      </c>
      <c r="B97" s="7" t="s">
        <v>13</v>
      </c>
      <c r="C97" s="16" t="s">
        <v>160</v>
      </c>
      <c r="D97" s="16" t="s">
        <v>250</v>
      </c>
      <c r="E97" s="9">
        <v>0.2916666666666667</v>
      </c>
      <c r="J97" s="32">
        <v>40761.66357638889</v>
      </c>
      <c r="K97" s="8">
        <v>40761.37190972222</v>
      </c>
      <c r="L97" s="7">
        <f t="shared" si="8"/>
      </c>
      <c r="M97" s="7" t="str">
        <f t="shared" si="9"/>
        <v>WF</v>
      </c>
      <c r="N97" s="7">
        <f t="shared" si="10"/>
      </c>
      <c r="O97" s="7" t="str">
        <f t="shared" si="11"/>
        <v>W</v>
      </c>
      <c r="P97" s="7">
        <f t="shared" si="12"/>
      </c>
      <c r="Q97" s="7">
        <f t="shared" si="13"/>
      </c>
      <c r="R97" s="7">
        <f t="shared" si="14"/>
      </c>
      <c r="S97" s="7">
        <f t="shared" si="15"/>
      </c>
      <c r="U97" s="6"/>
    </row>
    <row r="98" spans="1:21" ht="12.75">
      <c r="A98" s="7">
        <v>274</v>
      </c>
      <c r="B98" s="7" t="s">
        <v>13</v>
      </c>
      <c r="C98" s="16" t="s">
        <v>131</v>
      </c>
      <c r="D98" s="16" t="s">
        <v>174</v>
      </c>
      <c r="E98" s="9">
        <v>0.3298611111111111</v>
      </c>
      <c r="F98" s="16"/>
      <c r="G98" s="16"/>
      <c r="J98" s="32">
        <v>40761.70177083334</v>
      </c>
      <c r="K98" s="8">
        <v>40761.37190972222</v>
      </c>
      <c r="L98" s="7">
        <f t="shared" si="8"/>
      </c>
      <c r="M98" s="7" t="str">
        <f t="shared" si="9"/>
        <v>WF</v>
      </c>
      <c r="N98" s="7">
        <f t="shared" si="10"/>
      </c>
      <c r="O98" s="7" t="str">
        <f t="shared" si="11"/>
        <v>W</v>
      </c>
      <c r="P98" s="7">
        <f t="shared" si="12"/>
      </c>
      <c r="Q98" s="7">
        <f t="shared" si="13"/>
      </c>
      <c r="R98" s="7">
        <f t="shared" si="14"/>
      </c>
      <c r="S98" s="7">
        <f t="shared" si="15"/>
      </c>
      <c r="U98" s="6"/>
    </row>
    <row r="99" spans="1:21" ht="12.75">
      <c r="A99" s="7">
        <v>29</v>
      </c>
      <c r="B99" s="7" t="s">
        <v>13</v>
      </c>
      <c r="C99" s="16" t="s">
        <v>181</v>
      </c>
      <c r="D99" s="16" t="s">
        <v>182</v>
      </c>
      <c r="E99" s="9">
        <v>0.2888888888888889</v>
      </c>
      <c r="J99" s="32">
        <v>40761.66096064815</v>
      </c>
      <c r="K99" s="8">
        <v>40761.37207175926</v>
      </c>
      <c r="L99" s="7">
        <f t="shared" si="8"/>
      </c>
      <c r="M99" s="7" t="str">
        <f t="shared" si="9"/>
        <v>WF</v>
      </c>
      <c r="N99" s="7">
        <f t="shared" si="10"/>
      </c>
      <c r="O99" s="7" t="str">
        <f t="shared" si="11"/>
        <v>W</v>
      </c>
      <c r="P99" s="7">
        <f t="shared" si="12"/>
      </c>
      <c r="Q99" s="7">
        <f t="shared" si="13"/>
      </c>
      <c r="R99" s="7">
        <f t="shared" si="14"/>
      </c>
      <c r="S99" s="7">
        <f t="shared" si="15"/>
      </c>
      <c r="U99" s="6"/>
    </row>
    <row r="100" spans="1:21" ht="12.75">
      <c r="A100" s="7">
        <v>241</v>
      </c>
      <c r="B100" s="7" t="s">
        <v>13</v>
      </c>
      <c r="C100" s="16" t="s">
        <v>155</v>
      </c>
      <c r="D100" s="16" t="s">
        <v>28</v>
      </c>
      <c r="E100" s="9">
        <v>0.3145833333333333</v>
      </c>
      <c r="F100" s="16"/>
      <c r="G100" s="16"/>
      <c r="J100" s="32">
        <v>40761.68797453704</v>
      </c>
      <c r="K100" s="8">
        <v>40761.373391203706</v>
      </c>
      <c r="L100" s="7">
        <f t="shared" si="8"/>
      </c>
      <c r="M100" s="7" t="str">
        <f t="shared" si="9"/>
        <v>WF</v>
      </c>
      <c r="N100" s="7">
        <f t="shared" si="10"/>
      </c>
      <c r="O100" s="7" t="str">
        <f t="shared" si="11"/>
        <v>W</v>
      </c>
      <c r="P100" s="7">
        <f t="shared" si="12"/>
      </c>
      <c r="Q100" s="7">
        <f t="shared" si="13"/>
      </c>
      <c r="R100" s="7">
        <f t="shared" si="14"/>
      </c>
      <c r="S100" s="7">
        <f t="shared" si="15"/>
      </c>
      <c r="U100" s="6"/>
    </row>
    <row r="101" spans="1:21" ht="12.75">
      <c r="A101" s="7">
        <v>220</v>
      </c>
      <c r="B101" s="7" t="s">
        <v>13</v>
      </c>
      <c r="C101" s="16" t="s">
        <v>78</v>
      </c>
      <c r="D101" s="16" t="s">
        <v>79</v>
      </c>
      <c r="E101" s="9">
        <v>0.3104166666666667</v>
      </c>
      <c r="G101" s="16"/>
      <c r="J101" s="32">
        <v>40761.684479166666</v>
      </c>
      <c r="K101" s="8">
        <v>40761.3740625</v>
      </c>
      <c r="L101" s="7">
        <f t="shared" si="8"/>
      </c>
      <c r="M101" s="7" t="str">
        <f t="shared" si="9"/>
        <v>WF</v>
      </c>
      <c r="N101" s="7">
        <f t="shared" si="10"/>
      </c>
      <c r="O101" s="7" t="str">
        <f t="shared" si="11"/>
        <v>W</v>
      </c>
      <c r="P101" s="7">
        <f t="shared" si="12"/>
      </c>
      <c r="Q101" s="7">
        <f t="shared" si="13"/>
      </c>
      <c r="R101" s="7">
        <f t="shared" si="14"/>
      </c>
      <c r="S101" s="7">
        <f t="shared" si="15"/>
      </c>
      <c r="U101" s="6"/>
    </row>
    <row r="102" spans="1:19" ht="12.75">
      <c r="A102" s="7">
        <v>221</v>
      </c>
      <c r="B102" s="7" t="s">
        <v>13</v>
      </c>
      <c r="C102" s="16" t="s">
        <v>424</v>
      </c>
      <c r="D102" s="16" t="s">
        <v>77</v>
      </c>
      <c r="E102" s="9">
        <v>0.3104166666666667</v>
      </c>
      <c r="G102" s="16"/>
      <c r="J102" s="32">
        <v>40761.684537037036</v>
      </c>
      <c r="K102" s="8">
        <v>40761.37412037037</v>
      </c>
      <c r="L102" s="7">
        <f t="shared" si="8"/>
      </c>
      <c r="M102" s="7" t="str">
        <f t="shared" si="9"/>
        <v>WF</v>
      </c>
      <c r="N102" s="7">
        <f t="shared" si="10"/>
      </c>
      <c r="O102" s="7" t="str">
        <f t="shared" si="11"/>
        <v>W</v>
      </c>
      <c r="P102" s="7">
        <f t="shared" si="12"/>
      </c>
      <c r="Q102" s="7">
        <f t="shared" si="13"/>
      </c>
      <c r="R102" s="7">
        <f t="shared" si="14"/>
      </c>
      <c r="S102" s="7">
        <f t="shared" si="15"/>
      </c>
    </row>
    <row r="103" spans="1:19" ht="12.75">
      <c r="A103" s="7">
        <v>227</v>
      </c>
      <c r="B103" s="7" t="s">
        <v>13</v>
      </c>
      <c r="C103" s="16" t="s">
        <v>426</v>
      </c>
      <c r="D103" s="16" t="s">
        <v>427</v>
      </c>
      <c r="E103" s="9">
        <v>0.3201388888888889</v>
      </c>
      <c r="J103" s="32">
        <v>40761.696122685185</v>
      </c>
      <c r="K103" s="8">
        <v>40761.37598379629</v>
      </c>
      <c r="L103" s="7">
        <f t="shared" si="8"/>
      </c>
      <c r="M103" s="7" t="str">
        <f t="shared" si="9"/>
        <v>WF</v>
      </c>
      <c r="N103" s="7">
        <f t="shared" si="10"/>
      </c>
      <c r="O103" s="7" t="str">
        <f t="shared" si="11"/>
        <v>W</v>
      </c>
      <c r="P103" s="7">
        <f t="shared" si="12"/>
      </c>
      <c r="Q103" s="7">
        <f t="shared" si="13"/>
      </c>
      <c r="R103" s="7">
        <f t="shared" si="14"/>
      </c>
      <c r="S103" s="7">
        <f t="shared" si="15"/>
      </c>
    </row>
    <row r="104" spans="1:21" ht="12.75">
      <c r="A104" s="7">
        <v>253</v>
      </c>
      <c r="B104" s="7" t="s">
        <v>13</v>
      </c>
      <c r="C104" s="16" t="s">
        <v>62</v>
      </c>
      <c r="D104" s="16" t="s">
        <v>443</v>
      </c>
      <c r="E104" s="9">
        <v>0.3159722222222222</v>
      </c>
      <c r="F104" s="16"/>
      <c r="G104" s="16"/>
      <c r="J104" s="32">
        <v>40761.693344907406</v>
      </c>
      <c r="K104" s="8">
        <v>40761.37737268519</v>
      </c>
      <c r="L104" s="7">
        <f t="shared" si="8"/>
      </c>
      <c r="M104" s="7" t="str">
        <f t="shared" si="9"/>
        <v>WF</v>
      </c>
      <c r="N104" s="7">
        <f t="shared" si="10"/>
      </c>
      <c r="O104" s="7" t="str">
        <f t="shared" si="11"/>
        <v>W</v>
      </c>
      <c r="P104" s="7">
        <f t="shared" si="12"/>
      </c>
      <c r="Q104" s="7">
        <f t="shared" si="13"/>
      </c>
      <c r="R104" s="7">
        <f t="shared" si="14"/>
      </c>
      <c r="S104" s="7">
        <f t="shared" si="15"/>
      </c>
      <c r="U104" s="27"/>
    </row>
    <row r="105" spans="1:19" ht="12.75">
      <c r="A105" s="7">
        <v>56</v>
      </c>
      <c r="B105" s="7" t="s">
        <v>13</v>
      </c>
      <c r="C105" s="16" t="s">
        <v>78</v>
      </c>
      <c r="D105" s="16" t="s">
        <v>88</v>
      </c>
      <c r="E105" s="9">
        <v>0.2951388888888889</v>
      </c>
      <c r="J105" s="32">
        <v>40761.67324074074</v>
      </c>
      <c r="K105" s="8">
        <v>40761.37810185185</v>
      </c>
      <c r="L105" s="7">
        <f t="shared" si="8"/>
      </c>
      <c r="M105" s="7" t="str">
        <f t="shared" si="9"/>
        <v>WF</v>
      </c>
      <c r="N105" s="7">
        <f t="shared" si="10"/>
      </c>
      <c r="O105" s="7" t="str">
        <f t="shared" si="11"/>
        <v>W</v>
      </c>
      <c r="P105" s="7">
        <f t="shared" si="12"/>
      </c>
      <c r="Q105" s="7">
        <f t="shared" si="13"/>
      </c>
      <c r="R105" s="7">
        <f t="shared" si="14"/>
      </c>
      <c r="S105" s="7">
        <f t="shared" si="15"/>
      </c>
    </row>
    <row r="106" spans="1:19" ht="12.75">
      <c r="A106" s="7">
        <v>36</v>
      </c>
      <c r="B106" s="7" t="s">
        <v>13</v>
      </c>
      <c r="C106" s="16" t="s">
        <v>62</v>
      </c>
      <c r="D106" s="16" t="s">
        <v>41</v>
      </c>
      <c r="E106" s="9">
        <v>0.28958333333333336</v>
      </c>
      <c r="J106" s="32">
        <v>40761.667962962965</v>
      </c>
      <c r="K106" s="8">
        <v>40761.37837962963</v>
      </c>
      <c r="L106" s="7">
        <f t="shared" si="8"/>
      </c>
      <c r="M106" s="7" t="str">
        <f t="shared" si="9"/>
        <v>WF</v>
      </c>
      <c r="N106" s="7">
        <f t="shared" si="10"/>
      </c>
      <c r="O106" s="7" t="str">
        <f t="shared" si="11"/>
        <v>W</v>
      </c>
      <c r="P106" s="7">
        <f t="shared" si="12"/>
      </c>
      <c r="Q106" s="7">
        <f t="shared" si="13"/>
      </c>
      <c r="R106" s="7">
        <f t="shared" si="14"/>
      </c>
      <c r="S106" s="7">
        <f t="shared" si="15"/>
      </c>
    </row>
    <row r="107" spans="1:19" ht="12.75">
      <c r="A107" s="7">
        <v>232</v>
      </c>
      <c r="B107" s="7" t="s">
        <v>13</v>
      </c>
      <c r="C107" s="16" t="s">
        <v>180</v>
      </c>
      <c r="D107" s="16" t="s">
        <v>205</v>
      </c>
      <c r="E107" s="9">
        <v>0.31527777777777777</v>
      </c>
      <c r="G107" s="16"/>
      <c r="J107" s="32">
        <v>40761.69420138889</v>
      </c>
      <c r="K107" s="8">
        <v>40761.37892361111</v>
      </c>
      <c r="L107" s="7">
        <f t="shared" si="8"/>
      </c>
      <c r="M107" s="7" t="str">
        <f t="shared" si="9"/>
        <v>WF</v>
      </c>
      <c r="N107" s="7">
        <f t="shared" si="10"/>
      </c>
      <c r="O107" s="7" t="str">
        <f t="shared" si="11"/>
        <v>W</v>
      </c>
      <c r="P107" s="7">
        <f t="shared" si="12"/>
      </c>
      <c r="Q107" s="7">
        <f t="shared" si="13"/>
      </c>
      <c r="R107" s="7">
        <f t="shared" si="14"/>
      </c>
      <c r="S107" s="7">
        <f t="shared" si="15"/>
      </c>
    </row>
    <row r="108" spans="1:19" ht="12.75">
      <c r="A108" s="7">
        <v>231</v>
      </c>
      <c r="B108" s="7" t="s">
        <v>13</v>
      </c>
      <c r="C108" s="16" t="s">
        <v>430</v>
      </c>
      <c r="D108" s="16" t="s">
        <v>108</v>
      </c>
      <c r="E108" s="9">
        <v>0.31527777777777777</v>
      </c>
      <c r="G108" s="17"/>
      <c r="J108" s="32">
        <v>40761.69425925926</v>
      </c>
      <c r="K108" s="8">
        <v>40761.37898148148</v>
      </c>
      <c r="L108" s="7">
        <f t="shared" si="8"/>
      </c>
      <c r="M108" s="7" t="str">
        <f t="shared" si="9"/>
        <v>WF</v>
      </c>
      <c r="N108" s="7">
        <f t="shared" si="10"/>
      </c>
      <c r="O108" s="7" t="str">
        <f t="shared" si="11"/>
        <v>W</v>
      </c>
      <c r="P108" s="7">
        <f t="shared" si="12"/>
      </c>
      <c r="Q108" s="7">
        <f t="shared" si="13"/>
      </c>
      <c r="R108" s="7">
        <f t="shared" si="14"/>
      </c>
      <c r="S108" s="7">
        <f t="shared" si="15"/>
      </c>
    </row>
    <row r="109" spans="1:19" ht="12.75">
      <c r="A109" s="7">
        <v>205</v>
      </c>
      <c r="B109" s="7" t="s">
        <v>13</v>
      </c>
      <c r="C109" s="16" t="s">
        <v>62</v>
      </c>
      <c r="D109" s="16" t="s">
        <v>410</v>
      </c>
      <c r="E109" s="9">
        <v>0.3159722222222222</v>
      </c>
      <c r="J109" s="32">
        <v>40761.69532407408</v>
      </c>
      <c r="K109" s="8">
        <v>40761.37935185185</v>
      </c>
      <c r="L109" s="7">
        <f t="shared" si="8"/>
      </c>
      <c r="M109" s="7" t="str">
        <f t="shared" si="9"/>
        <v>WF</v>
      </c>
      <c r="N109" s="7">
        <f t="shared" si="10"/>
      </c>
      <c r="O109" s="7" t="str">
        <f t="shared" si="11"/>
        <v>W</v>
      </c>
      <c r="P109" s="7">
        <f t="shared" si="12"/>
      </c>
      <c r="Q109" s="7">
        <f t="shared" si="13"/>
      </c>
      <c r="R109" s="7">
        <f t="shared" si="14"/>
      </c>
      <c r="S109" s="7">
        <f t="shared" si="15"/>
      </c>
    </row>
    <row r="110" spans="1:19" ht="12.75">
      <c r="A110" s="7">
        <v>197</v>
      </c>
      <c r="B110" s="7" t="s">
        <v>13</v>
      </c>
      <c r="C110" s="16" t="s">
        <v>49</v>
      </c>
      <c r="D110" s="16" t="s">
        <v>183</v>
      </c>
      <c r="E110" s="9">
        <v>0.3111111111111111</v>
      </c>
      <c r="J110" s="32">
        <v>40761.690671296295</v>
      </c>
      <c r="K110" s="8">
        <v>40761.37956018518</v>
      </c>
      <c r="L110" s="7">
        <f t="shared" si="8"/>
      </c>
      <c r="M110" s="7" t="str">
        <f t="shared" si="9"/>
        <v>WF</v>
      </c>
      <c r="N110" s="7">
        <f t="shared" si="10"/>
      </c>
      <c r="O110" s="7" t="str">
        <f t="shared" si="11"/>
        <v>W</v>
      </c>
      <c r="P110" s="7">
        <f t="shared" si="12"/>
      </c>
      <c r="Q110" s="7">
        <f t="shared" si="13"/>
      </c>
      <c r="R110" s="7">
        <f t="shared" si="14"/>
      </c>
      <c r="S110" s="7">
        <f t="shared" si="15"/>
      </c>
    </row>
    <row r="111" spans="1:19" ht="12.75">
      <c r="A111" s="7">
        <v>280</v>
      </c>
      <c r="B111" s="7" t="s">
        <v>13</v>
      </c>
      <c r="C111" s="16" t="s">
        <v>467</v>
      </c>
      <c r="D111" s="36" t="s">
        <v>187</v>
      </c>
      <c r="E111" s="9">
        <v>0.33958333333333335</v>
      </c>
      <c r="F111" s="16"/>
      <c r="G111" s="16"/>
      <c r="J111" s="32">
        <v>40761.71928240741</v>
      </c>
      <c r="K111" s="8">
        <v>40761.379699074074</v>
      </c>
      <c r="L111" s="7">
        <f t="shared" si="8"/>
      </c>
      <c r="M111" s="7" t="str">
        <f t="shared" si="9"/>
        <v>WF</v>
      </c>
      <c r="N111" s="7">
        <f t="shared" si="10"/>
      </c>
      <c r="O111" s="7" t="str">
        <f t="shared" si="11"/>
        <v>W</v>
      </c>
      <c r="P111" s="7">
        <f t="shared" si="12"/>
      </c>
      <c r="Q111" s="7">
        <f t="shared" si="13"/>
      </c>
      <c r="R111" s="7">
        <f t="shared" si="14"/>
      </c>
      <c r="S111" s="7">
        <f t="shared" si="15"/>
      </c>
    </row>
    <row r="112" spans="1:19" ht="12.75">
      <c r="A112" s="7">
        <v>281</v>
      </c>
      <c r="B112" s="7" t="s">
        <v>13</v>
      </c>
      <c r="C112" s="16" t="s">
        <v>46</v>
      </c>
      <c r="D112" s="16" t="s">
        <v>187</v>
      </c>
      <c r="E112" s="9">
        <v>0.33958333333333335</v>
      </c>
      <c r="F112" s="16"/>
      <c r="G112" s="16"/>
      <c r="J112" s="32">
        <v>40761.71943287037</v>
      </c>
      <c r="K112" s="8">
        <v>40761.379849537036</v>
      </c>
      <c r="L112" s="7">
        <f t="shared" si="8"/>
      </c>
      <c r="M112" s="7" t="str">
        <f t="shared" si="9"/>
        <v>WF</v>
      </c>
      <c r="N112" s="7">
        <f t="shared" si="10"/>
      </c>
      <c r="O112" s="7" t="str">
        <f t="shared" si="11"/>
        <v>W</v>
      </c>
      <c r="P112" s="7">
        <f t="shared" si="12"/>
      </c>
      <c r="Q112" s="7">
        <f t="shared" si="13"/>
      </c>
      <c r="R112" s="7">
        <f t="shared" si="14"/>
      </c>
      <c r="S112" s="7">
        <f t="shared" si="15"/>
      </c>
    </row>
    <row r="113" spans="1:19" ht="12.75">
      <c r="A113" s="7">
        <v>230</v>
      </c>
      <c r="B113" s="7" t="s">
        <v>13</v>
      </c>
      <c r="C113" s="16" t="s">
        <v>9</v>
      </c>
      <c r="D113" s="16" t="s">
        <v>25</v>
      </c>
      <c r="E113" s="9">
        <v>0.3111111111111111</v>
      </c>
      <c r="J113" s="32">
        <v>40761.69247685185</v>
      </c>
      <c r="K113" s="8">
        <v>40761.38136574074</v>
      </c>
      <c r="L113" s="7">
        <f t="shared" si="8"/>
      </c>
      <c r="M113" s="7" t="str">
        <f t="shared" si="9"/>
        <v>WF</v>
      </c>
      <c r="N113" s="7">
        <f t="shared" si="10"/>
      </c>
      <c r="O113" s="7" t="str">
        <f t="shared" si="11"/>
        <v>W</v>
      </c>
      <c r="P113" s="7">
        <f t="shared" si="12"/>
      </c>
      <c r="Q113" s="7">
        <f t="shared" si="13"/>
      </c>
      <c r="R113" s="7">
        <f t="shared" si="14"/>
      </c>
      <c r="S113" s="7">
        <f t="shared" si="15"/>
      </c>
    </row>
    <row r="114" spans="1:19" ht="12.75">
      <c r="A114" s="7">
        <v>289</v>
      </c>
      <c r="B114" s="7" t="s">
        <v>13</v>
      </c>
      <c r="C114" s="16" t="s">
        <v>472</v>
      </c>
      <c r="D114" s="16" t="s">
        <v>473</v>
      </c>
      <c r="E114" s="9">
        <v>0.33958333333333335</v>
      </c>
      <c r="F114" s="16"/>
      <c r="G114" s="16"/>
      <c r="J114" s="32">
        <v>40761.720983796295</v>
      </c>
      <c r="K114" s="8">
        <v>40761.38140046296</v>
      </c>
      <c r="L114" s="7">
        <f t="shared" si="8"/>
      </c>
      <c r="M114" s="7" t="str">
        <f t="shared" si="9"/>
        <v>WF</v>
      </c>
      <c r="N114" s="7">
        <f t="shared" si="10"/>
      </c>
      <c r="O114" s="7" t="str">
        <f t="shared" si="11"/>
        <v>W</v>
      </c>
      <c r="P114" s="7">
        <f t="shared" si="12"/>
      </c>
      <c r="Q114" s="7">
        <f t="shared" si="13"/>
      </c>
      <c r="R114" s="7">
        <f t="shared" si="14"/>
      </c>
      <c r="S114" s="7">
        <f t="shared" si="15"/>
      </c>
    </row>
    <row r="115" spans="1:19" ht="12.75">
      <c r="A115" s="7">
        <v>290</v>
      </c>
      <c r="B115" s="7" t="s">
        <v>13</v>
      </c>
      <c r="C115" s="16" t="s">
        <v>44</v>
      </c>
      <c r="D115" s="16" t="s">
        <v>174</v>
      </c>
      <c r="E115" s="9">
        <v>0.33958333333333335</v>
      </c>
      <c r="J115" s="32">
        <v>40761.721134259256</v>
      </c>
      <c r="K115" s="8">
        <v>40761.38155092593</v>
      </c>
      <c r="L115" s="7">
        <f t="shared" si="8"/>
      </c>
      <c r="M115" s="7" t="str">
        <f t="shared" si="9"/>
        <v>WF</v>
      </c>
      <c r="N115" s="7">
        <f t="shared" si="10"/>
      </c>
      <c r="O115" s="7" t="str">
        <f t="shared" si="11"/>
        <v>W</v>
      </c>
      <c r="P115" s="7">
        <f t="shared" si="12"/>
      </c>
      <c r="Q115" s="7">
        <f t="shared" si="13"/>
      </c>
      <c r="R115" s="7">
        <f t="shared" si="14"/>
      </c>
      <c r="S115" s="7">
        <f t="shared" si="15"/>
      </c>
    </row>
    <row r="116" spans="1:19" ht="12.75">
      <c r="A116" s="7">
        <v>257</v>
      </c>
      <c r="B116" s="7" t="s">
        <v>13</v>
      </c>
      <c r="C116" s="16" t="s">
        <v>447</v>
      </c>
      <c r="D116" s="16" t="s">
        <v>448</v>
      </c>
      <c r="E116" s="9">
        <v>0.31875000000000003</v>
      </c>
      <c r="F116" s="16"/>
      <c r="G116" s="16"/>
      <c r="J116" s="32">
        <v>40761.70313657408</v>
      </c>
      <c r="K116" s="8">
        <v>40761.38438657407</v>
      </c>
      <c r="L116" s="7">
        <f t="shared" si="8"/>
      </c>
      <c r="M116" s="7" t="str">
        <f t="shared" si="9"/>
        <v>WF</v>
      </c>
      <c r="N116" s="7">
        <f t="shared" si="10"/>
      </c>
      <c r="O116" s="7" t="str">
        <f t="shared" si="11"/>
        <v>W</v>
      </c>
      <c r="P116" s="7">
        <f t="shared" si="12"/>
      </c>
      <c r="Q116" s="7">
        <f t="shared" si="13"/>
      </c>
      <c r="R116" s="7">
        <f t="shared" si="14"/>
      </c>
      <c r="S116" s="7">
        <f t="shared" si="15"/>
      </c>
    </row>
    <row r="117" spans="1:19" ht="12.75">
      <c r="A117" s="7">
        <v>256</v>
      </c>
      <c r="B117" s="7" t="s">
        <v>13</v>
      </c>
      <c r="C117" s="16" t="s">
        <v>49</v>
      </c>
      <c r="D117" s="16" t="s">
        <v>51</v>
      </c>
      <c r="E117" s="9">
        <v>0.31875000000000003</v>
      </c>
      <c r="F117" s="16"/>
      <c r="G117" s="16"/>
      <c r="J117" s="32">
        <v>40761.70333333333</v>
      </c>
      <c r="K117" s="8">
        <v>40761.38458333333</v>
      </c>
      <c r="L117" s="7">
        <f t="shared" si="8"/>
      </c>
      <c r="M117" s="7" t="str">
        <f t="shared" si="9"/>
        <v>WF</v>
      </c>
      <c r="N117" s="7">
        <f t="shared" si="10"/>
      </c>
      <c r="O117" s="7" t="str">
        <f t="shared" si="11"/>
        <v>W</v>
      </c>
      <c r="P117" s="7">
        <f t="shared" si="12"/>
      </c>
      <c r="Q117" s="7">
        <f t="shared" si="13"/>
      </c>
      <c r="R117" s="7">
        <f t="shared" si="14"/>
      </c>
      <c r="S117" s="7">
        <f t="shared" si="15"/>
      </c>
    </row>
    <row r="118" spans="1:19" ht="12.75">
      <c r="A118" s="7">
        <v>126</v>
      </c>
      <c r="B118" s="7" t="s">
        <v>13</v>
      </c>
      <c r="C118" s="16" t="s">
        <v>8</v>
      </c>
      <c r="D118" s="16" t="s">
        <v>73</v>
      </c>
      <c r="E118" s="9">
        <v>0.2986111111111111</v>
      </c>
      <c r="J118" s="32">
        <v>40761.683333333334</v>
      </c>
      <c r="K118" s="8">
        <v>40761.384722222225</v>
      </c>
      <c r="L118" s="7">
        <f t="shared" si="8"/>
      </c>
      <c r="M118" s="7" t="str">
        <f t="shared" si="9"/>
        <v>WF</v>
      </c>
      <c r="N118" s="7">
        <f t="shared" si="10"/>
      </c>
      <c r="O118" s="7" t="str">
        <f t="shared" si="11"/>
        <v>W</v>
      </c>
      <c r="P118" s="7">
        <f t="shared" si="12"/>
      </c>
      <c r="Q118" s="7">
        <f t="shared" si="13"/>
      </c>
      <c r="R118" s="7">
        <f t="shared" si="14"/>
      </c>
      <c r="S118" s="7">
        <f t="shared" si="15"/>
      </c>
    </row>
    <row r="119" spans="1:19" ht="12.75">
      <c r="A119" s="7">
        <v>42</v>
      </c>
      <c r="B119" s="7" t="s">
        <v>13</v>
      </c>
      <c r="C119" s="16" t="s">
        <v>146</v>
      </c>
      <c r="D119" s="16" t="s">
        <v>147</v>
      </c>
      <c r="E119" s="9">
        <v>0.28958333333333336</v>
      </c>
      <c r="F119" s="31"/>
      <c r="J119" s="32">
        <v>40761.6749537037</v>
      </c>
      <c r="K119" s="8">
        <v>40761.38537037037</v>
      </c>
      <c r="L119" s="7">
        <f t="shared" si="8"/>
      </c>
      <c r="M119" s="7" t="str">
        <f t="shared" si="9"/>
        <v>WF</v>
      </c>
      <c r="N119" s="7">
        <f t="shared" si="10"/>
      </c>
      <c r="O119" s="7" t="str">
        <f t="shared" si="11"/>
        <v>W</v>
      </c>
      <c r="P119" s="7">
        <f t="shared" si="12"/>
      </c>
      <c r="Q119" s="7">
        <f t="shared" si="13"/>
      </c>
      <c r="R119" s="7">
        <f t="shared" si="14"/>
      </c>
      <c r="S119" s="7">
        <f t="shared" si="15"/>
      </c>
    </row>
    <row r="120" spans="1:19" ht="12.75">
      <c r="A120" s="7">
        <v>85</v>
      </c>
      <c r="B120" s="7" t="s">
        <v>13</v>
      </c>
      <c r="C120" s="30" t="s">
        <v>12</v>
      </c>
      <c r="D120" s="16" t="s">
        <v>331</v>
      </c>
      <c r="E120" s="9">
        <v>0.29375</v>
      </c>
      <c r="J120" s="32">
        <v>40761.67927083333</v>
      </c>
      <c r="K120" s="8">
        <v>40761.38552083333</v>
      </c>
      <c r="L120" s="7">
        <f t="shared" si="8"/>
      </c>
      <c r="M120" s="7" t="str">
        <f t="shared" si="9"/>
        <v>WF</v>
      </c>
      <c r="N120" s="7">
        <f t="shared" si="10"/>
      </c>
      <c r="O120" s="7" t="str">
        <f t="shared" si="11"/>
        <v>W</v>
      </c>
      <c r="P120" s="7">
        <f t="shared" si="12"/>
      </c>
      <c r="Q120" s="7">
        <f t="shared" si="13"/>
      </c>
      <c r="R120" s="7">
        <f t="shared" si="14"/>
      </c>
      <c r="S120" s="7">
        <f t="shared" si="15"/>
      </c>
    </row>
    <row r="121" spans="1:19" ht="12.75">
      <c r="A121" s="7">
        <v>87</v>
      </c>
      <c r="B121" s="7" t="s">
        <v>13</v>
      </c>
      <c r="C121" s="30" t="s">
        <v>117</v>
      </c>
      <c r="D121" s="16" t="s">
        <v>333</v>
      </c>
      <c r="E121" s="9">
        <v>0.29375</v>
      </c>
      <c r="J121" s="32">
        <v>40761.679375</v>
      </c>
      <c r="K121" s="8">
        <v>40761.385625</v>
      </c>
      <c r="L121" s="7">
        <f t="shared" si="8"/>
      </c>
      <c r="M121" s="7" t="str">
        <f t="shared" si="9"/>
        <v>WF</v>
      </c>
      <c r="N121" s="7">
        <f t="shared" si="10"/>
      </c>
      <c r="O121" s="7" t="str">
        <f t="shared" si="11"/>
        <v>W</v>
      </c>
      <c r="P121" s="7">
        <f t="shared" si="12"/>
      </c>
      <c r="Q121" s="7">
        <f t="shared" si="13"/>
      </c>
      <c r="R121" s="7">
        <f t="shared" si="14"/>
      </c>
      <c r="S121" s="7">
        <f t="shared" si="15"/>
      </c>
    </row>
    <row r="122" spans="1:19" ht="12.75">
      <c r="A122" s="7">
        <v>100</v>
      </c>
      <c r="B122" s="7" t="s">
        <v>13</v>
      </c>
      <c r="C122" s="16" t="s">
        <v>271</v>
      </c>
      <c r="D122" s="16" t="s">
        <v>344</v>
      </c>
      <c r="E122" s="9">
        <v>0.29305555555555557</v>
      </c>
      <c r="J122" s="32">
        <v>40761.67979166667</v>
      </c>
      <c r="K122" s="8">
        <v>40761.38673611111</v>
      </c>
      <c r="L122" s="7">
        <f t="shared" si="8"/>
      </c>
      <c r="M122" s="7" t="str">
        <f t="shared" si="9"/>
        <v>WF</v>
      </c>
      <c r="N122" s="7">
        <f t="shared" si="10"/>
      </c>
      <c r="O122" s="7" t="str">
        <f t="shared" si="11"/>
        <v>W</v>
      </c>
      <c r="P122" s="7">
        <f t="shared" si="12"/>
      </c>
      <c r="Q122" s="7">
        <f t="shared" si="13"/>
      </c>
      <c r="R122" s="7">
        <f t="shared" si="14"/>
      </c>
      <c r="S122" s="7">
        <f t="shared" si="15"/>
      </c>
    </row>
    <row r="123" spans="1:19" ht="12.75">
      <c r="A123" s="7">
        <v>146</v>
      </c>
      <c r="B123" s="7" t="s">
        <v>13</v>
      </c>
      <c r="C123" s="16" t="s">
        <v>11</v>
      </c>
      <c r="D123" s="16" t="s">
        <v>19</v>
      </c>
      <c r="E123" s="9">
        <v>0.3048611111111111</v>
      </c>
      <c r="J123" s="32">
        <v>40761.69284722222</v>
      </c>
      <c r="K123" s="8">
        <v>40761.38798611111</v>
      </c>
      <c r="L123" s="7">
        <f t="shared" si="8"/>
      </c>
      <c r="M123" s="7" t="str">
        <f t="shared" si="9"/>
        <v>WF</v>
      </c>
      <c r="N123" s="7">
        <f t="shared" si="10"/>
      </c>
      <c r="O123" s="7" t="str">
        <f t="shared" si="11"/>
        <v>W</v>
      </c>
      <c r="P123" s="7">
        <f t="shared" si="12"/>
      </c>
      <c r="Q123" s="7">
        <f t="shared" si="13"/>
      </c>
      <c r="R123" s="7">
        <f t="shared" si="14"/>
      </c>
      <c r="S123" s="7">
        <f t="shared" si="15"/>
      </c>
    </row>
    <row r="124" spans="1:19" ht="12.75">
      <c r="A124" s="7">
        <v>106</v>
      </c>
      <c r="B124" s="7" t="s">
        <v>13</v>
      </c>
      <c r="C124" s="16" t="s">
        <v>100</v>
      </c>
      <c r="D124" s="16" t="s">
        <v>119</v>
      </c>
      <c r="E124" s="9">
        <v>0.29583333333333334</v>
      </c>
      <c r="J124" s="32">
        <v>40761.68407407407</v>
      </c>
      <c r="K124" s="8">
        <v>40761.388240740744</v>
      </c>
      <c r="L124" s="7">
        <f t="shared" si="8"/>
      </c>
      <c r="M124" s="7" t="str">
        <f t="shared" si="9"/>
        <v>WF</v>
      </c>
      <c r="N124" s="7">
        <f t="shared" si="10"/>
      </c>
      <c r="O124" s="7" t="str">
        <f t="shared" si="11"/>
        <v>W</v>
      </c>
      <c r="P124" s="7">
        <f t="shared" si="12"/>
      </c>
      <c r="Q124" s="7">
        <f t="shared" si="13"/>
      </c>
      <c r="R124" s="7">
        <f t="shared" si="14"/>
      </c>
      <c r="S124" s="7">
        <f t="shared" si="15"/>
      </c>
    </row>
    <row r="125" spans="1:19" ht="12.75">
      <c r="A125" s="7">
        <v>54</v>
      </c>
      <c r="B125" s="7" t="s">
        <v>13</v>
      </c>
      <c r="C125" s="16" t="s">
        <v>69</v>
      </c>
      <c r="D125" s="16" t="s">
        <v>306</v>
      </c>
      <c r="E125" s="9">
        <v>0.2888888888888889</v>
      </c>
      <c r="J125" s="32">
        <v>40761.678194444445</v>
      </c>
      <c r="K125" s="8">
        <v>40761.38930555555</v>
      </c>
      <c r="L125" s="7">
        <f t="shared" si="8"/>
      </c>
      <c r="M125" s="7" t="str">
        <f t="shared" si="9"/>
        <v>WF</v>
      </c>
      <c r="N125" s="7">
        <f t="shared" si="10"/>
      </c>
      <c r="O125" s="7" t="str">
        <f t="shared" si="11"/>
        <v>W</v>
      </c>
      <c r="P125" s="7">
        <f t="shared" si="12"/>
      </c>
      <c r="Q125" s="7">
        <f t="shared" si="13"/>
      </c>
      <c r="R125" s="7">
        <f t="shared" si="14"/>
      </c>
      <c r="S125" s="7">
        <f t="shared" si="15"/>
      </c>
    </row>
    <row r="126" spans="1:19" ht="12.75">
      <c r="A126" s="7">
        <v>117</v>
      </c>
      <c r="B126" s="7" t="s">
        <v>13</v>
      </c>
      <c r="C126" s="16" t="s">
        <v>96</v>
      </c>
      <c r="D126" s="16" t="s">
        <v>97</v>
      </c>
      <c r="E126" s="9">
        <v>0.29583333333333334</v>
      </c>
      <c r="J126" s="32">
        <v>40761.68601851852</v>
      </c>
      <c r="K126" s="8">
        <v>40761.390185185184</v>
      </c>
      <c r="L126" s="7">
        <f t="shared" si="8"/>
      </c>
      <c r="M126" s="7" t="str">
        <f t="shared" si="9"/>
        <v>WF</v>
      </c>
      <c r="N126" s="7">
        <f t="shared" si="10"/>
      </c>
      <c r="O126" s="7" t="str">
        <f t="shared" si="11"/>
        <v>W</v>
      </c>
      <c r="P126" s="7">
        <f t="shared" si="12"/>
      </c>
      <c r="Q126" s="7">
        <f t="shared" si="13"/>
      </c>
      <c r="R126" s="7">
        <f t="shared" si="14"/>
      </c>
      <c r="S126" s="7">
        <f t="shared" si="15"/>
      </c>
    </row>
    <row r="127" spans="1:19" ht="12.75">
      <c r="A127" s="7">
        <v>180</v>
      </c>
      <c r="B127" s="7" t="s">
        <v>13</v>
      </c>
      <c r="C127" s="16" t="s">
        <v>398</v>
      </c>
      <c r="D127" s="16" t="s">
        <v>397</v>
      </c>
      <c r="E127" s="9">
        <v>0.3048611111111111</v>
      </c>
      <c r="J127" s="32">
        <v>40761.69584490741</v>
      </c>
      <c r="K127" s="8">
        <v>40761.39098379629</v>
      </c>
      <c r="L127" s="7">
        <f t="shared" si="8"/>
      </c>
      <c r="M127" s="7" t="str">
        <f t="shared" si="9"/>
        <v>WF</v>
      </c>
      <c r="N127" s="7">
        <f t="shared" si="10"/>
      </c>
      <c r="O127" s="7" t="str">
        <f t="shared" si="11"/>
        <v>W</v>
      </c>
      <c r="P127" s="7">
        <f t="shared" si="12"/>
      </c>
      <c r="Q127" s="7">
        <f t="shared" si="13"/>
      </c>
      <c r="R127" s="7">
        <f t="shared" si="14"/>
      </c>
      <c r="S127" s="7">
        <f t="shared" si="15"/>
      </c>
    </row>
    <row r="128" spans="1:19" ht="12.75">
      <c r="A128" s="7">
        <v>273</v>
      </c>
      <c r="B128" s="7" t="s">
        <v>13</v>
      </c>
      <c r="C128" s="16" t="s">
        <v>62</v>
      </c>
      <c r="D128" s="16" t="s">
        <v>116</v>
      </c>
      <c r="E128" s="9">
        <v>0.32916666666666666</v>
      </c>
      <c r="F128" s="16"/>
      <c r="G128" s="16"/>
      <c r="J128" s="32">
        <v>40761.720601851855</v>
      </c>
      <c r="K128" s="8">
        <v>40761.391435185185</v>
      </c>
      <c r="L128" s="7">
        <f t="shared" si="8"/>
      </c>
      <c r="M128" s="7" t="str">
        <f t="shared" si="9"/>
        <v>WF</v>
      </c>
      <c r="N128" s="7">
        <f t="shared" si="10"/>
      </c>
      <c r="O128" s="7" t="str">
        <f t="shared" si="11"/>
        <v>W</v>
      </c>
      <c r="P128" s="7">
        <f t="shared" si="12"/>
      </c>
      <c r="Q128" s="7">
        <f t="shared" si="13"/>
      </c>
      <c r="R128" s="7">
        <f t="shared" si="14"/>
      </c>
      <c r="S128" s="7">
        <f t="shared" si="15"/>
      </c>
    </row>
    <row r="129" spans="1:21" ht="12.75">
      <c r="A129" s="26">
        <v>299</v>
      </c>
      <c r="B129" s="26" t="s">
        <v>13</v>
      </c>
      <c r="C129" s="30" t="s">
        <v>49</v>
      </c>
      <c r="D129" s="30" t="s">
        <v>212</v>
      </c>
      <c r="E129" s="9">
        <v>0.3458333333333334</v>
      </c>
      <c r="F129" s="27"/>
      <c r="G129" s="27"/>
      <c r="H129" s="27"/>
      <c r="I129" s="27"/>
      <c r="J129" s="35">
        <v>40761.73835648148</v>
      </c>
      <c r="K129" s="28">
        <v>40761.39252314815</v>
      </c>
      <c r="L129" s="7">
        <f t="shared" si="8"/>
      </c>
      <c r="M129" s="7" t="str">
        <f t="shared" si="9"/>
        <v>WF</v>
      </c>
      <c r="N129" s="7">
        <f t="shared" si="10"/>
      </c>
      <c r="O129" s="7" t="str">
        <f t="shared" si="11"/>
        <v>W</v>
      </c>
      <c r="P129" s="7">
        <f t="shared" si="12"/>
      </c>
      <c r="Q129" s="7">
        <f t="shared" si="13"/>
      </c>
      <c r="R129" s="7">
        <f t="shared" si="14"/>
      </c>
      <c r="S129" s="7">
        <f t="shared" si="15"/>
      </c>
      <c r="U129" s="27"/>
    </row>
    <row r="130" spans="1:19" ht="12.75">
      <c r="A130" s="7">
        <v>86</v>
      </c>
      <c r="B130" s="7" t="s">
        <v>13</v>
      </c>
      <c r="C130" s="30" t="s">
        <v>332</v>
      </c>
      <c r="D130" s="16" t="s">
        <v>333</v>
      </c>
      <c r="E130" s="9">
        <v>0.29375</v>
      </c>
      <c r="J130" s="32">
        <v>40761.68681712963</v>
      </c>
      <c r="K130" s="8">
        <v>40761.39306712963</v>
      </c>
      <c r="L130" s="7">
        <f t="shared" si="8"/>
      </c>
      <c r="M130" s="7" t="str">
        <f t="shared" si="9"/>
        <v>WF</v>
      </c>
      <c r="N130" s="7">
        <f t="shared" si="10"/>
      </c>
      <c r="O130" s="7" t="str">
        <f t="shared" si="11"/>
        <v>W</v>
      </c>
      <c r="P130" s="7">
        <f t="shared" si="12"/>
      </c>
      <c r="Q130" s="7">
        <f t="shared" si="13"/>
      </c>
      <c r="R130" s="7">
        <f t="shared" si="14"/>
      </c>
      <c r="S130" s="7">
        <f t="shared" si="15"/>
      </c>
    </row>
    <row r="131" spans="1:19" ht="12.75">
      <c r="A131" s="7">
        <v>84</v>
      </c>
      <c r="B131" s="7" t="s">
        <v>13</v>
      </c>
      <c r="C131" s="30" t="s">
        <v>72</v>
      </c>
      <c r="D131" s="16" t="s">
        <v>159</v>
      </c>
      <c r="E131" s="9">
        <v>0.29375</v>
      </c>
      <c r="J131" s="32">
        <v>40761.68686342592</v>
      </c>
      <c r="K131" s="8">
        <v>40761.393113425926</v>
      </c>
      <c r="L131" s="7">
        <f t="shared" si="8"/>
      </c>
      <c r="M131" s="7" t="str">
        <f t="shared" si="9"/>
        <v>WF</v>
      </c>
      <c r="N131" s="7">
        <f t="shared" si="10"/>
      </c>
      <c r="O131" s="7" t="str">
        <f t="shared" si="11"/>
        <v>W</v>
      </c>
      <c r="P131" s="7">
        <f t="shared" si="12"/>
      </c>
      <c r="Q131" s="7">
        <f t="shared" si="13"/>
      </c>
      <c r="R131" s="7">
        <f t="shared" si="14"/>
      </c>
      <c r="S131" s="7">
        <f t="shared" si="15"/>
      </c>
    </row>
    <row r="132" spans="1:19" ht="12.75">
      <c r="A132" s="7">
        <v>240</v>
      </c>
      <c r="B132" s="7" t="s">
        <v>13</v>
      </c>
      <c r="C132" s="16" t="s">
        <v>68</v>
      </c>
      <c r="D132" s="16" t="s">
        <v>435</v>
      </c>
      <c r="E132" s="9">
        <v>0.32222222222222224</v>
      </c>
      <c r="F132" s="16"/>
      <c r="G132" s="16"/>
      <c r="J132" s="32">
        <v>40761.71581018518</v>
      </c>
      <c r="K132" s="8">
        <v>40761.393587962964</v>
      </c>
      <c r="L132" s="7">
        <f aca="true" t="shared" si="16" ref="L132:L195">IF(($B132="Walker")*(K132="Retired"),"WR","")</f>
      </c>
      <c r="M132" s="7" t="str">
        <f aca="true" t="shared" si="17" ref="M132:M195">IF(($B132="Walker")*(K132&lt;&gt;"Retired")*(K132&lt;&gt;""),"WF","")</f>
        <v>WF</v>
      </c>
      <c r="N132" s="7">
        <f aca="true" t="shared" si="18" ref="N132:N195">IF(($B132="Walker")*(K132&lt;&gt;"Retired")*(K132=""),"WO","")</f>
      </c>
      <c r="O132" s="7" t="str">
        <f aca="true" t="shared" si="19" ref="O132:O195">IF(($B132="Walker"),"W","")</f>
        <v>W</v>
      </c>
      <c r="P132" s="7">
        <f aca="true" t="shared" si="20" ref="P132:P195">IF(($B132="Runner")*(K132="Retired"),"RR","")</f>
      </c>
      <c r="Q132" s="7">
        <f aca="true" t="shared" si="21" ref="Q132:Q195">IF(($B132="Runner")*(K132&lt;&gt;"Retired")*(K132&lt;&gt;""),"RF","")</f>
      </c>
      <c r="R132" s="7">
        <f aca="true" t="shared" si="22" ref="R132:R195">IF(($B132="Runner")*(K132&lt;&gt;"Retired")*(K132=""),"RO","")</f>
      </c>
      <c r="S132" s="7">
        <f aca="true" t="shared" si="23" ref="S132:S195">IF(($B132="Runner"),"R","")</f>
      </c>
    </row>
    <row r="133" spans="1:19" ht="12.75">
      <c r="A133" s="7">
        <v>15</v>
      </c>
      <c r="B133" s="7" t="s">
        <v>13</v>
      </c>
      <c r="C133" s="16" t="s">
        <v>49</v>
      </c>
      <c r="D133" s="16" t="s">
        <v>187</v>
      </c>
      <c r="E133" s="9">
        <v>0.2888888888888889</v>
      </c>
      <c r="J133" s="32">
        <v>40761.682858796295</v>
      </c>
      <c r="K133" s="8">
        <v>40761.39396990741</v>
      </c>
      <c r="L133" s="7">
        <f t="shared" si="16"/>
      </c>
      <c r="M133" s="7" t="str">
        <f t="shared" si="17"/>
        <v>WF</v>
      </c>
      <c r="N133" s="7">
        <f t="shared" si="18"/>
      </c>
      <c r="O133" s="7" t="str">
        <f t="shared" si="19"/>
        <v>W</v>
      </c>
      <c r="P133" s="7">
        <f t="shared" si="20"/>
      </c>
      <c r="Q133" s="7">
        <f t="shared" si="21"/>
      </c>
      <c r="R133" s="7">
        <f t="shared" si="22"/>
      </c>
      <c r="S133" s="7">
        <f t="shared" si="23"/>
      </c>
    </row>
    <row r="134" spans="1:21" ht="12.75">
      <c r="A134" s="7">
        <v>303</v>
      </c>
      <c r="B134" s="7" t="s">
        <v>13</v>
      </c>
      <c r="C134" s="30" t="s">
        <v>12</v>
      </c>
      <c r="D134" s="30" t="s">
        <v>480</v>
      </c>
      <c r="E134" s="9">
        <v>0.3541666666666667</v>
      </c>
      <c r="F134" s="16"/>
      <c r="G134" s="16"/>
      <c r="J134" s="32">
        <v>40761.74920138889</v>
      </c>
      <c r="K134" s="8">
        <v>40761.39503472222</v>
      </c>
      <c r="L134" s="7">
        <f t="shared" si="16"/>
      </c>
      <c r="M134" s="7" t="str">
        <f t="shared" si="17"/>
        <v>WF</v>
      </c>
      <c r="N134" s="7">
        <f t="shared" si="18"/>
      </c>
      <c r="O134" s="7" t="str">
        <f t="shared" si="19"/>
        <v>W</v>
      </c>
      <c r="P134" s="7">
        <f t="shared" si="20"/>
      </c>
      <c r="Q134" s="7">
        <f t="shared" si="21"/>
      </c>
      <c r="R134" s="7">
        <f t="shared" si="22"/>
      </c>
      <c r="S134" s="7">
        <f t="shared" si="23"/>
      </c>
      <c r="U134" s="6"/>
    </row>
    <row r="135" spans="1:21" ht="12.75">
      <c r="A135" s="7">
        <v>196</v>
      </c>
      <c r="B135" s="7" t="s">
        <v>13</v>
      </c>
      <c r="C135" s="16" t="s">
        <v>6</v>
      </c>
      <c r="D135" s="16" t="s">
        <v>120</v>
      </c>
      <c r="E135" s="9">
        <v>0.3111111111111111</v>
      </c>
      <c r="J135" s="32">
        <v>40761.70653935185</v>
      </c>
      <c r="K135" s="8">
        <v>40761.39542824074</v>
      </c>
      <c r="L135" s="7">
        <f t="shared" si="16"/>
      </c>
      <c r="M135" s="7" t="str">
        <f t="shared" si="17"/>
        <v>WF</v>
      </c>
      <c r="N135" s="7">
        <f t="shared" si="18"/>
      </c>
      <c r="O135" s="7" t="str">
        <f t="shared" si="19"/>
        <v>W</v>
      </c>
      <c r="P135" s="7">
        <f t="shared" si="20"/>
      </c>
      <c r="Q135" s="7">
        <f t="shared" si="21"/>
      </c>
      <c r="R135" s="7">
        <f t="shared" si="22"/>
      </c>
      <c r="S135" s="7">
        <f t="shared" si="23"/>
      </c>
      <c r="U135" s="6"/>
    </row>
    <row r="136" spans="1:21" ht="12.75">
      <c r="A136" s="7">
        <v>286</v>
      </c>
      <c r="B136" s="7" t="s">
        <v>13</v>
      </c>
      <c r="C136" s="16" t="s">
        <v>471</v>
      </c>
      <c r="D136" s="16" t="s">
        <v>258</v>
      </c>
      <c r="E136" s="9">
        <v>0.3513888888888889</v>
      </c>
      <c r="F136" s="16"/>
      <c r="G136" s="16"/>
      <c r="J136" s="32">
        <v>40761.74685185185</v>
      </c>
      <c r="K136" s="8">
        <v>40761.395462962966</v>
      </c>
      <c r="L136" s="7">
        <f t="shared" si="16"/>
      </c>
      <c r="M136" s="7" t="str">
        <f t="shared" si="17"/>
        <v>WF</v>
      </c>
      <c r="N136" s="7">
        <f t="shared" si="18"/>
      </c>
      <c r="O136" s="7" t="str">
        <f t="shared" si="19"/>
        <v>W</v>
      </c>
      <c r="P136" s="7">
        <f t="shared" si="20"/>
      </c>
      <c r="Q136" s="7">
        <f t="shared" si="21"/>
      </c>
      <c r="R136" s="7">
        <f t="shared" si="22"/>
      </c>
      <c r="S136" s="7">
        <f t="shared" si="23"/>
      </c>
      <c r="U136" s="6"/>
    </row>
    <row r="137" spans="1:21" ht="12.75">
      <c r="A137" s="7">
        <v>261</v>
      </c>
      <c r="B137" s="7" t="s">
        <v>13</v>
      </c>
      <c r="C137" s="16" t="s">
        <v>454</v>
      </c>
      <c r="D137" s="16" t="s">
        <v>455</v>
      </c>
      <c r="E137" s="9">
        <v>0.3236111111111111</v>
      </c>
      <c r="F137" s="16"/>
      <c r="G137" s="16"/>
      <c r="J137" s="32">
        <v>40761.72126157407</v>
      </c>
      <c r="K137" s="8">
        <v>40761.39765046296</v>
      </c>
      <c r="L137" s="7">
        <f t="shared" si="16"/>
      </c>
      <c r="M137" s="7" t="str">
        <f t="shared" si="17"/>
        <v>WF</v>
      </c>
      <c r="N137" s="7">
        <f t="shared" si="18"/>
      </c>
      <c r="O137" s="7" t="str">
        <f t="shared" si="19"/>
        <v>W</v>
      </c>
      <c r="P137" s="7">
        <f t="shared" si="20"/>
      </c>
      <c r="Q137" s="7">
        <f t="shared" si="21"/>
      </c>
      <c r="R137" s="7">
        <f t="shared" si="22"/>
      </c>
      <c r="S137" s="7">
        <f t="shared" si="23"/>
      </c>
      <c r="U137" s="6"/>
    </row>
    <row r="138" spans="1:21" ht="12.75">
      <c r="A138" s="7">
        <v>260</v>
      </c>
      <c r="B138" s="7" t="s">
        <v>13</v>
      </c>
      <c r="C138" s="16" t="s">
        <v>452</v>
      </c>
      <c r="D138" s="16" t="s">
        <v>453</v>
      </c>
      <c r="E138" s="9">
        <v>0.3236111111111111</v>
      </c>
      <c r="F138" s="16"/>
      <c r="G138" s="16"/>
      <c r="J138" s="32">
        <v>40761.721504629626</v>
      </c>
      <c r="K138" s="8">
        <v>40761.397893518515</v>
      </c>
      <c r="L138" s="7">
        <f t="shared" si="16"/>
      </c>
      <c r="M138" s="7" t="str">
        <f t="shared" si="17"/>
        <v>WF</v>
      </c>
      <c r="N138" s="7">
        <f t="shared" si="18"/>
      </c>
      <c r="O138" s="7" t="str">
        <f t="shared" si="19"/>
        <v>W</v>
      </c>
      <c r="P138" s="7">
        <f t="shared" si="20"/>
      </c>
      <c r="Q138" s="7">
        <f t="shared" si="21"/>
      </c>
      <c r="R138" s="7">
        <f t="shared" si="22"/>
      </c>
      <c r="S138" s="7">
        <f t="shared" si="23"/>
      </c>
      <c r="U138" s="6"/>
    </row>
    <row r="139" spans="1:21" ht="12.75">
      <c r="A139" s="7">
        <v>144</v>
      </c>
      <c r="B139" s="7" t="s">
        <v>13</v>
      </c>
      <c r="C139" s="16" t="s">
        <v>276</v>
      </c>
      <c r="D139" s="16" t="s">
        <v>374</v>
      </c>
      <c r="E139" s="9">
        <v>0.3013888888888889</v>
      </c>
      <c r="J139" s="32">
        <v>40761.70099537037</v>
      </c>
      <c r="K139" s="8">
        <v>40761.39960648148</v>
      </c>
      <c r="L139" s="7">
        <f t="shared" si="16"/>
      </c>
      <c r="M139" s="7" t="str">
        <f t="shared" si="17"/>
        <v>WF</v>
      </c>
      <c r="N139" s="7">
        <f t="shared" si="18"/>
      </c>
      <c r="O139" s="7" t="str">
        <f t="shared" si="19"/>
        <v>W</v>
      </c>
      <c r="P139" s="7">
        <f t="shared" si="20"/>
      </c>
      <c r="Q139" s="7">
        <f t="shared" si="21"/>
      </c>
      <c r="R139" s="7">
        <f t="shared" si="22"/>
      </c>
      <c r="S139" s="7">
        <f t="shared" si="23"/>
      </c>
      <c r="U139" s="6"/>
    </row>
    <row r="140" spans="1:21" ht="12.75">
      <c r="A140" s="7">
        <v>225</v>
      </c>
      <c r="B140" s="7" t="s">
        <v>13</v>
      </c>
      <c r="C140" s="16" t="s">
        <v>99</v>
      </c>
      <c r="D140" s="16" t="s">
        <v>517</v>
      </c>
      <c r="E140" s="9">
        <v>0.3201388888888889</v>
      </c>
      <c r="G140" s="16"/>
      <c r="J140" s="32">
        <v>40761.72167824074</v>
      </c>
      <c r="K140" s="8">
        <v>40761.40153935185</v>
      </c>
      <c r="L140" s="7">
        <f t="shared" si="16"/>
      </c>
      <c r="M140" s="7" t="str">
        <f t="shared" si="17"/>
        <v>WF</v>
      </c>
      <c r="N140" s="7">
        <f t="shared" si="18"/>
      </c>
      <c r="O140" s="7" t="str">
        <f t="shared" si="19"/>
        <v>W</v>
      </c>
      <c r="P140" s="7">
        <f t="shared" si="20"/>
      </c>
      <c r="Q140" s="7">
        <f t="shared" si="21"/>
      </c>
      <c r="R140" s="7">
        <f t="shared" si="22"/>
      </c>
      <c r="S140" s="7">
        <f t="shared" si="23"/>
      </c>
      <c r="U140" s="6"/>
    </row>
    <row r="141" spans="1:21" ht="12.75">
      <c r="A141" s="7">
        <v>105</v>
      </c>
      <c r="B141" s="7" t="s">
        <v>13</v>
      </c>
      <c r="C141" s="16" t="s">
        <v>151</v>
      </c>
      <c r="D141" s="16" t="s">
        <v>152</v>
      </c>
      <c r="E141" s="9">
        <v>0.29583333333333334</v>
      </c>
      <c r="J141" s="32">
        <v>40761.697650462964</v>
      </c>
      <c r="K141" s="8">
        <v>40761.40181712963</v>
      </c>
      <c r="L141" s="7">
        <f t="shared" si="16"/>
      </c>
      <c r="M141" s="7" t="str">
        <f t="shared" si="17"/>
        <v>WF</v>
      </c>
      <c r="N141" s="7">
        <f t="shared" si="18"/>
      </c>
      <c r="O141" s="7" t="str">
        <f t="shared" si="19"/>
        <v>W</v>
      </c>
      <c r="P141" s="7">
        <f t="shared" si="20"/>
      </c>
      <c r="Q141" s="7">
        <f t="shared" si="21"/>
      </c>
      <c r="R141" s="7">
        <f t="shared" si="22"/>
      </c>
      <c r="S141" s="7">
        <f t="shared" si="23"/>
      </c>
      <c r="U141" s="6"/>
    </row>
    <row r="142" spans="1:21" ht="12.75">
      <c r="A142" s="7">
        <v>1</v>
      </c>
      <c r="B142" s="7" t="s">
        <v>13</v>
      </c>
      <c r="C142" s="16" t="s">
        <v>49</v>
      </c>
      <c r="D142" s="16" t="s">
        <v>25</v>
      </c>
      <c r="E142" s="9">
        <v>0.2888888888888889</v>
      </c>
      <c r="J142" s="32">
        <v>40761.69164351852</v>
      </c>
      <c r="K142" s="8">
        <v>40761.40275462963</v>
      </c>
      <c r="L142" s="7">
        <f t="shared" si="16"/>
      </c>
      <c r="M142" s="7" t="str">
        <f t="shared" si="17"/>
        <v>WF</v>
      </c>
      <c r="N142" s="7">
        <f t="shared" si="18"/>
      </c>
      <c r="O142" s="7" t="str">
        <f t="shared" si="19"/>
        <v>W</v>
      </c>
      <c r="P142" s="7">
        <f t="shared" si="20"/>
      </c>
      <c r="Q142" s="7">
        <f t="shared" si="21"/>
      </c>
      <c r="R142" s="7">
        <f t="shared" si="22"/>
      </c>
      <c r="S142" s="7">
        <f t="shared" si="23"/>
      </c>
      <c r="U142" s="6"/>
    </row>
    <row r="143" spans="1:21" ht="12.75">
      <c r="A143" s="7">
        <v>264</v>
      </c>
      <c r="B143" s="7" t="s">
        <v>13</v>
      </c>
      <c r="C143" s="16" t="s">
        <v>167</v>
      </c>
      <c r="D143" s="16" t="s">
        <v>130</v>
      </c>
      <c r="E143" s="9">
        <v>0.3215277777777778</v>
      </c>
      <c r="F143" s="16"/>
      <c r="G143" s="16"/>
      <c r="J143" s="32">
        <v>40761.72436342593</v>
      </c>
      <c r="K143" s="8">
        <v>40761.40283564815</v>
      </c>
      <c r="L143" s="7">
        <f t="shared" si="16"/>
      </c>
      <c r="M143" s="7" t="str">
        <f t="shared" si="17"/>
        <v>WF</v>
      </c>
      <c r="N143" s="7">
        <f t="shared" si="18"/>
      </c>
      <c r="O143" s="7" t="str">
        <f t="shared" si="19"/>
        <v>W</v>
      </c>
      <c r="P143" s="7">
        <f t="shared" si="20"/>
      </c>
      <c r="Q143" s="7">
        <f t="shared" si="21"/>
      </c>
      <c r="R143" s="7">
        <f t="shared" si="22"/>
      </c>
      <c r="S143" s="7">
        <f t="shared" si="23"/>
      </c>
      <c r="U143" s="6"/>
    </row>
    <row r="144" spans="1:21" ht="12.75">
      <c r="A144" s="7">
        <v>147</v>
      </c>
      <c r="B144" s="7" t="s">
        <v>13</v>
      </c>
      <c r="C144" s="16" t="s">
        <v>75</v>
      </c>
      <c r="D144" s="16" t="s">
        <v>218</v>
      </c>
      <c r="E144" s="9">
        <v>0.30833333333333335</v>
      </c>
      <c r="J144" s="32">
        <v>40761.71289351852</v>
      </c>
      <c r="K144" s="8">
        <v>40761.40456018518</v>
      </c>
      <c r="L144" s="7">
        <f t="shared" si="16"/>
      </c>
      <c r="M144" s="7" t="str">
        <f t="shared" si="17"/>
        <v>WF</v>
      </c>
      <c r="N144" s="7">
        <f t="shared" si="18"/>
      </c>
      <c r="O144" s="7" t="str">
        <f t="shared" si="19"/>
        <v>W</v>
      </c>
      <c r="P144" s="7">
        <f t="shared" si="20"/>
      </c>
      <c r="Q144" s="7">
        <f t="shared" si="21"/>
      </c>
      <c r="R144" s="7">
        <f t="shared" si="22"/>
      </c>
      <c r="S144" s="7">
        <f t="shared" si="23"/>
      </c>
      <c r="U144" s="6"/>
    </row>
    <row r="145" spans="1:21" ht="12.75">
      <c r="A145" s="7">
        <v>88</v>
      </c>
      <c r="B145" s="7" t="s">
        <v>13</v>
      </c>
      <c r="C145" s="30" t="s">
        <v>44</v>
      </c>
      <c r="D145" s="16" t="s">
        <v>39</v>
      </c>
      <c r="E145" s="9">
        <v>0.2916666666666667</v>
      </c>
      <c r="J145" s="32">
        <v>40761.69666666666</v>
      </c>
      <c r="K145" s="8">
        <v>40761.405</v>
      </c>
      <c r="L145" s="7">
        <f t="shared" si="16"/>
      </c>
      <c r="M145" s="7" t="str">
        <f t="shared" si="17"/>
        <v>WF</v>
      </c>
      <c r="N145" s="7">
        <f t="shared" si="18"/>
      </c>
      <c r="O145" s="7" t="str">
        <f t="shared" si="19"/>
        <v>W</v>
      </c>
      <c r="P145" s="7">
        <f t="shared" si="20"/>
      </c>
      <c r="Q145" s="7">
        <f t="shared" si="21"/>
      </c>
      <c r="R145" s="7">
        <f t="shared" si="22"/>
      </c>
      <c r="S145" s="7">
        <f t="shared" si="23"/>
      </c>
      <c r="U145" s="6"/>
    </row>
    <row r="146" spans="1:21" ht="12.75">
      <c r="A146" s="7">
        <v>238</v>
      </c>
      <c r="B146" s="7" t="s">
        <v>13</v>
      </c>
      <c r="C146" s="16" t="s">
        <v>185</v>
      </c>
      <c r="D146" s="16" t="s">
        <v>110</v>
      </c>
      <c r="E146" s="9">
        <v>0.3104166666666667</v>
      </c>
      <c r="F146" s="16"/>
      <c r="G146" s="16"/>
      <c r="J146" s="32">
        <v>40761.715532407405</v>
      </c>
      <c r="K146" s="8">
        <v>40761.40511574074</v>
      </c>
      <c r="L146" s="7">
        <f t="shared" si="16"/>
      </c>
      <c r="M146" s="7" t="str">
        <f t="shared" si="17"/>
        <v>WF</v>
      </c>
      <c r="N146" s="7">
        <f t="shared" si="18"/>
      </c>
      <c r="O146" s="7" t="str">
        <f t="shared" si="19"/>
        <v>W</v>
      </c>
      <c r="P146" s="7">
        <f t="shared" si="20"/>
      </c>
      <c r="Q146" s="7">
        <f t="shared" si="21"/>
      </c>
      <c r="R146" s="7">
        <f t="shared" si="22"/>
      </c>
      <c r="S146" s="7">
        <f t="shared" si="23"/>
      </c>
      <c r="U146" s="6"/>
    </row>
    <row r="147" spans="1:21" ht="12.75">
      <c r="A147" s="7">
        <v>143</v>
      </c>
      <c r="B147" s="7" t="s">
        <v>13</v>
      </c>
      <c r="C147" s="16" t="s">
        <v>373</v>
      </c>
      <c r="D147" s="16" t="s">
        <v>288</v>
      </c>
      <c r="E147" s="9">
        <v>0.3013888888888889</v>
      </c>
      <c r="J147" s="32">
        <v>40761.70662037037</v>
      </c>
      <c r="K147" s="8">
        <v>40761.40523148148</v>
      </c>
      <c r="L147" s="7">
        <f t="shared" si="16"/>
      </c>
      <c r="M147" s="7" t="str">
        <f t="shared" si="17"/>
        <v>WF</v>
      </c>
      <c r="N147" s="7">
        <f t="shared" si="18"/>
      </c>
      <c r="O147" s="7" t="str">
        <f t="shared" si="19"/>
        <v>W</v>
      </c>
      <c r="P147" s="7">
        <f t="shared" si="20"/>
      </c>
      <c r="Q147" s="7">
        <f t="shared" si="21"/>
      </c>
      <c r="R147" s="7">
        <f t="shared" si="22"/>
      </c>
      <c r="S147" s="7">
        <f t="shared" si="23"/>
      </c>
      <c r="U147" s="6"/>
    </row>
    <row r="148" spans="1:21" ht="12.75">
      <c r="A148" s="26">
        <v>294</v>
      </c>
      <c r="B148" s="26" t="s">
        <v>13</v>
      </c>
      <c r="C148" s="30" t="s">
        <v>9</v>
      </c>
      <c r="D148" s="30" t="s">
        <v>476</v>
      </c>
      <c r="E148" s="9">
        <v>0.3513888888888889</v>
      </c>
      <c r="F148" s="27"/>
      <c r="G148" s="27"/>
      <c r="H148" s="27"/>
      <c r="I148" s="27"/>
      <c r="J148" s="35">
        <v>40761.759467592594</v>
      </c>
      <c r="K148" s="28">
        <v>40761.4080787037</v>
      </c>
      <c r="L148" s="7">
        <f t="shared" si="16"/>
      </c>
      <c r="M148" s="7" t="str">
        <f t="shared" si="17"/>
        <v>WF</v>
      </c>
      <c r="N148" s="7">
        <f t="shared" si="18"/>
      </c>
      <c r="O148" s="7" t="str">
        <f t="shared" si="19"/>
        <v>W</v>
      </c>
      <c r="P148" s="7">
        <f t="shared" si="20"/>
      </c>
      <c r="Q148" s="7">
        <f t="shared" si="21"/>
      </c>
      <c r="R148" s="7">
        <f t="shared" si="22"/>
      </c>
      <c r="S148" s="7">
        <f t="shared" si="23"/>
      </c>
      <c r="U148" s="6"/>
    </row>
    <row r="149" spans="1:21" ht="12.75">
      <c r="A149" s="7">
        <v>123</v>
      </c>
      <c r="B149" s="7" t="s">
        <v>13</v>
      </c>
      <c r="C149" s="16" t="s">
        <v>12</v>
      </c>
      <c r="D149" s="16" t="s">
        <v>144</v>
      </c>
      <c r="E149" s="9">
        <v>0.2986111111111111</v>
      </c>
      <c r="J149" s="32">
        <v>40761.707291666666</v>
      </c>
      <c r="K149" s="8">
        <v>40761.408680555556</v>
      </c>
      <c r="L149" s="7">
        <f t="shared" si="16"/>
      </c>
      <c r="M149" s="7" t="str">
        <f t="shared" si="17"/>
        <v>WF</v>
      </c>
      <c r="N149" s="7">
        <f t="shared" si="18"/>
      </c>
      <c r="O149" s="7" t="str">
        <f t="shared" si="19"/>
        <v>W</v>
      </c>
      <c r="P149" s="7">
        <f t="shared" si="20"/>
      </c>
      <c r="Q149" s="7">
        <f t="shared" si="21"/>
      </c>
      <c r="R149" s="7">
        <f t="shared" si="22"/>
      </c>
      <c r="S149" s="7">
        <f t="shared" si="23"/>
      </c>
      <c r="U149" s="6"/>
    </row>
    <row r="150" spans="1:21" ht="12.75">
      <c r="A150" s="7">
        <v>39</v>
      </c>
      <c r="B150" s="7" t="s">
        <v>13</v>
      </c>
      <c r="C150" s="16" t="s">
        <v>293</v>
      </c>
      <c r="D150" s="16" t="s">
        <v>294</v>
      </c>
      <c r="E150" s="9">
        <v>0.2888888888888889</v>
      </c>
      <c r="J150" s="32">
        <v>40761.69763888889</v>
      </c>
      <c r="K150" s="8">
        <v>40761.40875</v>
      </c>
      <c r="L150" s="7">
        <f t="shared" si="16"/>
      </c>
      <c r="M150" s="7" t="str">
        <f t="shared" si="17"/>
        <v>WF</v>
      </c>
      <c r="N150" s="7">
        <f t="shared" si="18"/>
      </c>
      <c r="O150" s="7" t="str">
        <f t="shared" si="19"/>
        <v>W</v>
      </c>
      <c r="P150" s="7">
        <f t="shared" si="20"/>
      </c>
      <c r="Q150" s="7">
        <f t="shared" si="21"/>
      </c>
      <c r="R150" s="7">
        <f t="shared" si="22"/>
      </c>
      <c r="S150" s="7">
        <f t="shared" si="23"/>
      </c>
      <c r="U150" s="6"/>
    </row>
    <row r="151" spans="1:21" ht="12.75">
      <c r="A151" s="7">
        <v>177</v>
      </c>
      <c r="B151" s="7" t="s">
        <v>13</v>
      </c>
      <c r="C151" s="16" t="s">
        <v>12</v>
      </c>
      <c r="D151" s="16" t="s">
        <v>81</v>
      </c>
      <c r="E151" s="9">
        <v>0.3048611111111111</v>
      </c>
      <c r="J151" s="32">
        <v>40761.71481481481</v>
      </c>
      <c r="K151" s="8">
        <v>40761.409953703704</v>
      </c>
      <c r="L151" s="7">
        <f t="shared" si="16"/>
      </c>
      <c r="M151" s="7" t="str">
        <f t="shared" si="17"/>
        <v>WF</v>
      </c>
      <c r="N151" s="7">
        <f t="shared" si="18"/>
      </c>
      <c r="O151" s="7" t="str">
        <f t="shared" si="19"/>
        <v>W</v>
      </c>
      <c r="P151" s="7">
        <f t="shared" si="20"/>
      </c>
      <c r="Q151" s="7">
        <f t="shared" si="21"/>
      </c>
      <c r="R151" s="7">
        <f t="shared" si="22"/>
      </c>
      <c r="S151" s="7">
        <f t="shared" si="23"/>
      </c>
      <c r="U151" s="6"/>
    </row>
    <row r="152" spans="1:21" ht="12.75">
      <c r="A152" s="7">
        <v>136</v>
      </c>
      <c r="B152" s="7" t="s">
        <v>13</v>
      </c>
      <c r="C152" s="16" t="s">
        <v>78</v>
      </c>
      <c r="D152" s="16" t="s">
        <v>54</v>
      </c>
      <c r="E152" s="9">
        <v>0.29791666666666666</v>
      </c>
      <c r="J152" s="32">
        <v>40761.70827546297</v>
      </c>
      <c r="K152" s="8">
        <v>40761.410358796296</v>
      </c>
      <c r="L152" s="7">
        <f t="shared" si="16"/>
      </c>
      <c r="M152" s="7" t="str">
        <f t="shared" si="17"/>
        <v>WF</v>
      </c>
      <c r="N152" s="7">
        <f t="shared" si="18"/>
      </c>
      <c r="O152" s="7" t="str">
        <f t="shared" si="19"/>
        <v>W</v>
      </c>
      <c r="P152" s="7">
        <f t="shared" si="20"/>
      </c>
      <c r="Q152" s="7">
        <f t="shared" si="21"/>
      </c>
      <c r="R152" s="7">
        <f t="shared" si="22"/>
      </c>
      <c r="S152" s="7">
        <f t="shared" si="23"/>
      </c>
      <c r="U152" s="6"/>
    </row>
    <row r="153" spans="1:21" ht="12.75">
      <c r="A153" s="7">
        <v>137</v>
      </c>
      <c r="B153" s="7" t="s">
        <v>13</v>
      </c>
      <c r="C153" s="16" t="s">
        <v>370</v>
      </c>
      <c r="D153" s="16" t="s">
        <v>54</v>
      </c>
      <c r="E153" s="9">
        <v>0.29791666666666666</v>
      </c>
      <c r="J153" s="32">
        <v>40761.708449074074</v>
      </c>
      <c r="K153" s="8">
        <v>40761.410532407404</v>
      </c>
      <c r="L153" s="7">
        <f t="shared" si="16"/>
      </c>
      <c r="M153" s="7" t="str">
        <f t="shared" si="17"/>
        <v>WF</v>
      </c>
      <c r="N153" s="7">
        <f t="shared" si="18"/>
      </c>
      <c r="O153" s="7" t="str">
        <f t="shared" si="19"/>
        <v>W</v>
      </c>
      <c r="P153" s="7">
        <f t="shared" si="20"/>
      </c>
      <c r="Q153" s="7">
        <f t="shared" si="21"/>
      </c>
      <c r="R153" s="7">
        <f t="shared" si="22"/>
      </c>
      <c r="S153" s="7">
        <f t="shared" si="23"/>
      </c>
      <c r="U153" s="6"/>
    </row>
    <row r="154" spans="1:21" ht="12.75">
      <c r="A154" s="7">
        <v>178</v>
      </c>
      <c r="B154" s="7" t="s">
        <v>13</v>
      </c>
      <c r="C154" s="16" t="s">
        <v>62</v>
      </c>
      <c r="D154" s="16" t="s">
        <v>222</v>
      </c>
      <c r="E154" s="9">
        <v>0.30416666666666664</v>
      </c>
      <c r="J154" s="32">
        <v>40761.71538194444</v>
      </c>
      <c r="K154" s="8">
        <v>40761.411215277774</v>
      </c>
      <c r="L154" s="7">
        <f t="shared" si="16"/>
      </c>
      <c r="M154" s="7" t="str">
        <f t="shared" si="17"/>
        <v>WF</v>
      </c>
      <c r="N154" s="7">
        <f t="shared" si="18"/>
      </c>
      <c r="O154" s="7" t="str">
        <f t="shared" si="19"/>
        <v>W</v>
      </c>
      <c r="P154" s="7">
        <f t="shared" si="20"/>
      </c>
      <c r="Q154" s="7">
        <f t="shared" si="21"/>
      </c>
      <c r="R154" s="7">
        <f t="shared" si="22"/>
      </c>
      <c r="S154" s="7">
        <f t="shared" si="23"/>
      </c>
      <c r="U154" s="6"/>
    </row>
    <row r="155" spans="1:21" ht="12.75">
      <c r="A155" s="7">
        <v>41</v>
      </c>
      <c r="B155" s="7" t="s">
        <v>13</v>
      </c>
      <c r="C155" s="16" t="s">
        <v>296</v>
      </c>
      <c r="D155" s="16" t="s">
        <v>297</v>
      </c>
      <c r="E155" s="9">
        <v>0.28958333333333336</v>
      </c>
      <c r="F155" s="31"/>
      <c r="J155" s="32">
        <v>40761.70082175926</v>
      </c>
      <c r="K155" s="8">
        <v>40761.41123842593</v>
      </c>
      <c r="L155" s="7">
        <f t="shared" si="16"/>
      </c>
      <c r="M155" s="7" t="str">
        <f t="shared" si="17"/>
        <v>WF</v>
      </c>
      <c r="N155" s="7">
        <f t="shared" si="18"/>
      </c>
      <c r="O155" s="7" t="str">
        <f t="shared" si="19"/>
        <v>W</v>
      </c>
      <c r="P155" s="7">
        <f t="shared" si="20"/>
      </c>
      <c r="Q155" s="7">
        <f t="shared" si="21"/>
      </c>
      <c r="R155" s="7">
        <f t="shared" si="22"/>
      </c>
      <c r="S155" s="7">
        <f t="shared" si="23"/>
      </c>
      <c r="U155" s="6"/>
    </row>
    <row r="156" spans="1:21" ht="12.75">
      <c r="A156" s="7">
        <v>48</v>
      </c>
      <c r="B156" s="7" t="s">
        <v>13</v>
      </c>
      <c r="C156" s="16" t="s">
        <v>302</v>
      </c>
      <c r="D156" s="16" t="s">
        <v>172</v>
      </c>
      <c r="E156" s="9">
        <v>0.2916666666666667</v>
      </c>
      <c r="F156" s="33"/>
      <c r="J156" s="32">
        <v>40761.70340277778</v>
      </c>
      <c r="K156" s="8">
        <v>40761.41173611111</v>
      </c>
      <c r="L156" s="7">
        <f t="shared" si="16"/>
      </c>
      <c r="M156" s="7" t="str">
        <f t="shared" si="17"/>
        <v>WF</v>
      </c>
      <c r="N156" s="7">
        <f t="shared" si="18"/>
      </c>
      <c r="O156" s="7" t="str">
        <f t="shared" si="19"/>
        <v>W</v>
      </c>
      <c r="P156" s="7">
        <f t="shared" si="20"/>
      </c>
      <c r="Q156" s="7">
        <f t="shared" si="21"/>
      </c>
      <c r="R156" s="7">
        <f t="shared" si="22"/>
      </c>
      <c r="S156" s="7">
        <f t="shared" si="23"/>
      </c>
      <c r="U156" s="6"/>
    </row>
    <row r="157" spans="1:21" ht="12.75">
      <c r="A157" s="7">
        <v>284</v>
      </c>
      <c r="B157" s="7" t="s">
        <v>13</v>
      </c>
      <c r="C157" s="16" t="s">
        <v>469</v>
      </c>
      <c r="D157" s="16" t="s">
        <v>470</v>
      </c>
      <c r="E157" s="9">
        <v>0.3347222222222222</v>
      </c>
      <c r="F157" s="16"/>
      <c r="G157" s="16"/>
      <c r="J157" s="32">
        <v>40761.748877314814</v>
      </c>
      <c r="K157" s="8">
        <v>40761.41415509259</v>
      </c>
      <c r="L157" s="7">
        <f t="shared" si="16"/>
      </c>
      <c r="M157" s="7" t="str">
        <f t="shared" si="17"/>
        <v>WF</v>
      </c>
      <c r="N157" s="7">
        <f t="shared" si="18"/>
      </c>
      <c r="O157" s="7" t="str">
        <f t="shared" si="19"/>
        <v>W</v>
      </c>
      <c r="P157" s="7">
        <f t="shared" si="20"/>
      </c>
      <c r="Q157" s="7">
        <f t="shared" si="21"/>
      </c>
      <c r="R157" s="7">
        <f t="shared" si="22"/>
      </c>
      <c r="S157" s="7">
        <f t="shared" si="23"/>
      </c>
      <c r="U157" s="6"/>
    </row>
    <row r="158" spans="1:21" ht="12.75">
      <c r="A158" s="7">
        <v>93</v>
      </c>
      <c r="B158" s="7" t="s">
        <v>13</v>
      </c>
      <c r="C158" s="16" t="s">
        <v>8</v>
      </c>
      <c r="D158" s="16" t="s">
        <v>60</v>
      </c>
      <c r="E158" s="9">
        <v>0.2972222222222222</v>
      </c>
      <c r="J158" s="32">
        <v>40761.71497685185</v>
      </c>
      <c r="K158" s="8">
        <v>40761.41775462963</v>
      </c>
      <c r="L158" s="7">
        <f t="shared" si="16"/>
      </c>
      <c r="M158" s="7" t="str">
        <f t="shared" si="17"/>
        <v>WF</v>
      </c>
      <c r="N158" s="7">
        <f t="shared" si="18"/>
      </c>
      <c r="O158" s="7" t="str">
        <f t="shared" si="19"/>
        <v>W</v>
      </c>
      <c r="P158" s="7">
        <f t="shared" si="20"/>
      </c>
      <c r="Q158" s="7">
        <f t="shared" si="21"/>
      </c>
      <c r="R158" s="7">
        <f t="shared" si="22"/>
      </c>
      <c r="S158" s="7">
        <f t="shared" si="23"/>
      </c>
      <c r="U158" s="6"/>
    </row>
    <row r="159" spans="1:21" ht="12.75">
      <c r="A159" s="7">
        <v>267</v>
      </c>
      <c r="B159" s="7" t="s">
        <v>13</v>
      </c>
      <c r="C159" s="16" t="s">
        <v>8</v>
      </c>
      <c r="D159" s="16" t="s">
        <v>194</v>
      </c>
      <c r="E159" s="9">
        <v>0.3215277777777778</v>
      </c>
      <c r="F159" s="16"/>
      <c r="G159" s="16"/>
      <c r="J159" s="32">
        <v>40761.73971064815</v>
      </c>
      <c r="K159" s="8">
        <v>40761.41818287037</v>
      </c>
      <c r="L159" s="7">
        <f t="shared" si="16"/>
      </c>
      <c r="M159" s="7" t="str">
        <f t="shared" si="17"/>
        <v>WF</v>
      </c>
      <c r="N159" s="7">
        <f t="shared" si="18"/>
      </c>
      <c r="O159" s="7" t="str">
        <f t="shared" si="19"/>
        <v>W</v>
      </c>
      <c r="P159" s="7">
        <f t="shared" si="20"/>
      </c>
      <c r="Q159" s="7">
        <f t="shared" si="21"/>
      </c>
      <c r="R159" s="7">
        <f t="shared" si="22"/>
      </c>
      <c r="S159" s="7">
        <f t="shared" si="23"/>
      </c>
      <c r="U159" s="6"/>
    </row>
    <row r="160" spans="1:21" ht="12.75">
      <c r="A160" s="7">
        <v>268</v>
      </c>
      <c r="B160" s="7" t="s">
        <v>13</v>
      </c>
      <c r="C160" s="16" t="s">
        <v>78</v>
      </c>
      <c r="D160" s="16" t="s">
        <v>461</v>
      </c>
      <c r="E160" s="9">
        <v>0.3215277777777778</v>
      </c>
      <c r="F160" s="16"/>
      <c r="G160" s="16"/>
      <c r="J160" s="32">
        <v>40761.73976851852</v>
      </c>
      <c r="K160" s="8">
        <v>40761.41824074074</v>
      </c>
      <c r="L160" s="7">
        <f t="shared" si="16"/>
      </c>
      <c r="M160" s="7" t="str">
        <f t="shared" si="17"/>
        <v>WF</v>
      </c>
      <c r="N160" s="7">
        <f t="shared" si="18"/>
      </c>
      <c r="O160" s="7" t="str">
        <f t="shared" si="19"/>
        <v>W</v>
      </c>
      <c r="P160" s="7">
        <f t="shared" si="20"/>
      </c>
      <c r="Q160" s="7">
        <f t="shared" si="21"/>
      </c>
      <c r="R160" s="7">
        <f t="shared" si="22"/>
      </c>
      <c r="S160" s="7">
        <f t="shared" si="23"/>
      </c>
      <c r="U160" s="6"/>
    </row>
    <row r="161" spans="1:21" ht="12.75">
      <c r="A161" s="7">
        <v>202</v>
      </c>
      <c r="B161" s="7" t="s">
        <v>13</v>
      </c>
      <c r="C161" s="16" t="s">
        <v>10</v>
      </c>
      <c r="D161" s="16" t="s">
        <v>409</v>
      </c>
      <c r="E161" s="9">
        <v>0.3076388888888889</v>
      </c>
      <c r="J161" s="32">
        <v>40761.726064814815</v>
      </c>
      <c r="K161" s="8">
        <v>40761.41842592593</v>
      </c>
      <c r="L161" s="7">
        <f t="shared" si="16"/>
      </c>
      <c r="M161" s="7" t="str">
        <f t="shared" si="17"/>
        <v>WF</v>
      </c>
      <c r="N161" s="7">
        <f t="shared" si="18"/>
      </c>
      <c r="O161" s="7" t="str">
        <f t="shared" si="19"/>
        <v>W</v>
      </c>
      <c r="P161" s="7">
        <f t="shared" si="20"/>
      </c>
      <c r="Q161" s="7">
        <f t="shared" si="21"/>
      </c>
      <c r="R161" s="7">
        <f t="shared" si="22"/>
      </c>
      <c r="S161" s="7">
        <f t="shared" si="23"/>
      </c>
      <c r="U161" s="6"/>
    </row>
    <row r="162" spans="1:21" ht="12.75">
      <c r="A162" s="7">
        <v>140</v>
      </c>
      <c r="B162" s="7" t="s">
        <v>13</v>
      </c>
      <c r="C162" s="16" t="s">
        <v>80</v>
      </c>
      <c r="D162" s="16" t="s">
        <v>203</v>
      </c>
      <c r="E162" s="9">
        <v>0.3076388888888889</v>
      </c>
      <c r="J162" s="32">
        <v>40761.726122685184</v>
      </c>
      <c r="K162" s="8">
        <v>40761.4184837963</v>
      </c>
      <c r="L162" s="7">
        <f t="shared" si="16"/>
      </c>
      <c r="M162" s="7" t="str">
        <f t="shared" si="17"/>
        <v>WF</v>
      </c>
      <c r="N162" s="7">
        <f t="shared" si="18"/>
      </c>
      <c r="O162" s="7" t="str">
        <f t="shared" si="19"/>
        <v>W</v>
      </c>
      <c r="P162" s="7">
        <f t="shared" si="20"/>
      </c>
      <c r="Q162" s="7">
        <f t="shared" si="21"/>
      </c>
      <c r="R162" s="7">
        <f t="shared" si="22"/>
      </c>
      <c r="S162" s="7">
        <f t="shared" si="23"/>
      </c>
      <c r="U162" s="6"/>
    </row>
    <row r="163" spans="1:21" ht="12.75">
      <c r="A163" s="7">
        <v>139</v>
      </c>
      <c r="B163" s="7" t="s">
        <v>13</v>
      </c>
      <c r="C163" s="16" t="s">
        <v>100</v>
      </c>
      <c r="D163" s="16" t="s">
        <v>371</v>
      </c>
      <c r="E163" s="9">
        <v>0.3159722222222222</v>
      </c>
      <c r="J163" s="32">
        <v>40761.73753472222</v>
      </c>
      <c r="K163" s="8">
        <v>40761.4215625</v>
      </c>
      <c r="L163" s="7">
        <f t="shared" si="16"/>
      </c>
      <c r="M163" s="7" t="str">
        <f t="shared" si="17"/>
        <v>WF</v>
      </c>
      <c r="N163" s="7">
        <f t="shared" si="18"/>
      </c>
      <c r="O163" s="7" t="str">
        <f t="shared" si="19"/>
        <v>W</v>
      </c>
      <c r="P163" s="7">
        <f t="shared" si="20"/>
      </c>
      <c r="Q163" s="7">
        <f t="shared" si="21"/>
      </c>
      <c r="R163" s="7">
        <f t="shared" si="22"/>
      </c>
      <c r="S163" s="7">
        <f t="shared" si="23"/>
      </c>
      <c r="U163" s="6"/>
    </row>
    <row r="164" spans="1:21" ht="12.75">
      <c r="A164" s="7">
        <v>206</v>
      </c>
      <c r="B164" s="7" t="s">
        <v>13</v>
      </c>
      <c r="C164" s="16" t="s">
        <v>128</v>
      </c>
      <c r="D164" s="16" t="s">
        <v>518</v>
      </c>
      <c r="E164" s="9">
        <v>0.3159722222222222</v>
      </c>
      <c r="J164" s="32">
        <v>40761.737604166665</v>
      </c>
      <c r="K164" s="8">
        <v>40761.421631944446</v>
      </c>
      <c r="L164" s="7">
        <f t="shared" si="16"/>
      </c>
      <c r="M164" s="7" t="str">
        <f t="shared" si="17"/>
        <v>WF</v>
      </c>
      <c r="N164" s="7">
        <f t="shared" si="18"/>
      </c>
      <c r="O164" s="7" t="str">
        <f t="shared" si="19"/>
        <v>W</v>
      </c>
      <c r="P164" s="7">
        <f t="shared" si="20"/>
      </c>
      <c r="Q164" s="7">
        <f t="shared" si="21"/>
      </c>
      <c r="R164" s="7">
        <f t="shared" si="22"/>
      </c>
      <c r="S164" s="7">
        <f t="shared" si="23"/>
      </c>
      <c r="U164" s="6"/>
    </row>
    <row r="165" spans="1:21" ht="12.75">
      <c r="A165" s="7">
        <v>108</v>
      </c>
      <c r="B165" s="7" t="s">
        <v>13</v>
      </c>
      <c r="C165" s="16" t="s">
        <v>10</v>
      </c>
      <c r="D165" s="16" t="s">
        <v>348</v>
      </c>
      <c r="E165" s="9">
        <v>0.2965277777777778</v>
      </c>
      <c r="J165" s="32">
        <v>40761.72209490741</v>
      </c>
      <c r="K165" s="8">
        <v>40761.42556712963</v>
      </c>
      <c r="L165" s="7">
        <f t="shared" si="16"/>
      </c>
      <c r="M165" s="7" t="str">
        <f t="shared" si="17"/>
        <v>WF</v>
      </c>
      <c r="N165" s="7">
        <f t="shared" si="18"/>
      </c>
      <c r="O165" s="7" t="str">
        <f t="shared" si="19"/>
        <v>W</v>
      </c>
      <c r="P165" s="7">
        <f t="shared" si="20"/>
      </c>
      <c r="Q165" s="7">
        <f t="shared" si="21"/>
      </c>
      <c r="R165" s="7">
        <f t="shared" si="22"/>
      </c>
      <c r="S165" s="7">
        <f t="shared" si="23"/>
      </c>
      <c r="U165" s="6"/>
    </row>
    <row r="166" spans="1:19" ht="12.75">
      <c r="A166" s="7">
        <v>45</v>
      </c>
      <c r="B166" s="7" t="s">
        <v>13</v>
      </c>
      <c r="C166" s="16" t="s">
        <v>220</v>
      </c>
      <c r="D166" s="16" t="s">
        <v>300</v>
      </c>
      <c r="E166" s="9">
        <v>0.29305555555555557</v>
      </c>
      <c r="F166" s="31"/>
      <c r="J166" s="32">
        <v>40761.72350694444</v>
      </c>
      <c r="K166" s="8">
        <v>40761.430451388886</v>
      </c>
      <c r="L166" s="7">
        <f t="shared" si="16"/>
      </c>
      <c r="M166" s="7" t="str">
        <f t="shared" si="17"/>
        <v>WF</v>
      </c>
      <c r="N166" s="7">
        <f t="shared" si="18"/>
      </c>
      <c r="O166" s="7" t="str">
        <f t="shared" si="19"/>
        <v>W</v>
      </c>
      <c r="P166" s="7">
        <f t="shared" si="20"/>
      </c>
      <c r="Q166" s="7">
        <f t="shared" si="21"/>
      </c>
      <c r="R166" s="7">
        <f t="shared" si="22"/>
      </c>
      <c r="S166" s="7">
        <f t="shared" si="23"/>
      </c>
    </row>
    <row r="167" spans="1:19" ht="12.75">
      <c r="A167" s="7">
        <v>46</v>
      </c>
      <c r="B167" s="7" t="s">
        <v>13</v>
      </c>
      <c r="C167" s="16" t="s">
        <v>68</v>
      </c>
      <c r="D167" s="16" t="s">
        <v>301</v>
      </c>
      <c r="E167" s="9">
        <v>0.29305555555555557</v>
      </c>
      <c r="F167" s="31"/>
      <c r="J167" s="32">
        <v>40761.72356481481</v>
      </c>
      <c r="K167" s="8">
        <v>40761.43050925926</v>
      </c>
      <c r="L167" s="7">
        <f t="shared" si="16"/>
      </c>
      <c r="M167" s="7" t="str">
        <f t="shared" si="17"/>
        <v>WF</v>
      </c>
      <c r="N167" s="7">
        <f t="shared" si="18"/>
      </c>
      <c r="O167" s="7" t="str">
        <f t="shared" si="19"/>
        <v>W</v>
      </c>
      <c r="P167" s="7">
        <f t="shared" si="20"/>
      </c>
      <c r="Q167" s="7">
        <f t="shared" si="21"/>
      </c>
      <c r="R167" s="7">
        <f t="shared" si="22"/>
      </c>
      <c r="S167" s="7">
        <f t="shared" si="23"/>
      </c>
    </row>
    <row r="168" spans="1:19" ht="12.75">
      <c r="A168" s="7">
        <v>47</v>
      </c>
      <c r="B168" s="7" t="s">
        <v>13</v>
      </c>
      <c r="C168" s="16" t="s">
        <v>4</v>
      </c>
      <c r="D168" s="16" t="s">
        <v>215</v>
      </c>
      <c r="E168" s="9">
        <v>0.29305555555555557</v>
      </c>
      <c r="J168" s="32">
        <v>40761.72361111111</v>
      </c>
      <c r="K168" s="8">
        <v>40761.430555555555</v>
      </c>
      <c r="L168" s="7">
        <f t="shared" si="16"/>
      </c>
      <c r="M168" s="7" t="str">
        <f t="shared" si="17"/>
        <v>WF</v>
      </c>
      <c r="N168" s="7">
        <f t="shared" si="18"/>
      </c>
      <c r="O168" s="7" t="str">
        <f t="shared" si="19"/>
        <v>W</v>
      </c>
      <c r="P168" s="7">
        <f t="shared" si="20"/>
      </c>
      <c r="Q168" s="7">
        <f t="shared" si="21"/>
      </c>
      <c r="R168" s="7">
        <f t="shared" si="22"/>
      </c>
      <c r="S168" s="7">
        <f t="shared" si="23"/>
      </c>
    </row>
    <row r="169" spans="1:19" ht="12.75">
      <c r="A169" s="7">
        <v>223</v>
      </c>
      <c r="B169" s="7" t="s">
        <v>13</v>
      </c>
      <c r="C169" s="16" t="s">
        <v>208</v>
      </c>
      <c r="D169" s="16" t="s">
        <v>209</v>
      </c>
      <c r="E169" s="9">
        <v>0.31527777777777777</v>
      </c>
      <c r="J169" s="32">
        <v>40761.74775462963</v>
      </c>
      <c r="K169" s="8">
        <v>40761.43247685185</v>
      </c>
      <c r="L169" s="7">
        <f t="shared" si="16"/>
      </c>
      <c r="M169" s="7" t="str">
        <f t="shared" si="17"/>
        <v>WF</v>
      </c>
      <c r="N169" s="7">
        <f t="shared" si="18"/>
      </c>
      <c r="O169" s="7" t="str">
        <f t="shared" si="19"/>
        <v>W</v>
      </c>
      <c r="P169" s="7">
        <f t="shared" si="20"/>
      </c>
      <c r="Q169" s="7">
        <f t="shared" si="21"/>
      </c>
      <c r="R169" s="7">
        <f t="shared" si="22"/>
      </c>
      <c r="S169" s="7">
        <f t="shared" si="23"/>
      </c>
    </row>
    <row r="170" spans="1:19" ht="12.75">
      <c r="A170" s="7">
        <v>222</v>
      </c>
      <c r="B170" s="7" t="s">
        <v>13</v>
      </c>
      <c r="C170" s="16" t="s">
        <v>206</v>
      </c>
      <c r="D170" s="16" t="s">
        <v>207</v>
      </c>
      <c r="E170" s="9">
        <v>0.31527777777777777</v>
      </c>
      <c r="J170" s="32">
        <v>40761.747824074075</v>
      </c>
      <c r="K170" s="8">
        <v>40761.432546296295</v>
      </c>
      <c r="L170" s="7">
        <f t="shared" si="16"/>
      </c>
      <c r="M170" s="7" t="str">
        <f t="shared" si="17"/>
        <v>WF</v>
      </c>
      <c r="N170" s="7">
        <f t="shared" si="18"/>
      </c>
      <c r="O170" s="7" t="str">
        <f t="shared" si="19"/>
        <v>W</v>
      </c>
      <c r="P170" s="7">
        <f t="shared" si="20"/>
      </c>
      <c r="Q170" s="7">
        <f t="shared" si="21"/>
      </c>
      <c r="R170" s="7">
        <f t="shared" si="22"/>
      </c>
      <c r="S170" s="7">
        <f t="shared" si="23"/>
      </c>
    </row>
    <row r="171" spans="1:19" ht="12.75">
      <c r="A171" s="7">
        <v>28</v>
      </c>
      <c r="B171" s="7" t="s">
        <v>13</v>
      </c>
      <c r="C171" s="16" t="s">
        <v>100</v>
      </c>
      <c r="D171" s="16" t="s">
        <v>101</v>
      </c>
      <c r="E171" s="9">
        <v>0.2923611111111111</v>
      </c>
      <c r="J171" s="32">
        <v>40761.727164351854</v>
      </c>
      <c r="K171" s="8">
        <v>40761.43480324074</v>
      </c>
      <c r="L171" s="7">
        <f t="shared" si="16"/>
      </c>
      <c r="M171" s="7" t="str">
        <f t="shared" si="17"/>
        <v>WF</v>
      </c>
      <c r="N171" s="7">
        <f t="shared" si="18"/>
      </c>
      <c r="O171" s="7" t="str">
        <f t="shared" si="19"/>
        <v>W</v>
      </c>
      <c r="P171" s="7">
        <f t="shared" si="20"/>
      </c>
      <c r="Q171" s="7">
        <f t="shared" si="21"/>
      </c>
      <c r="R171" s="7">
        <f t="shared" si="22"/>
      </c>
      <c r="S171" s="7">
        <f t="shared" si="23"/>
      </c>
    </row>
    <row r="172" spans="1:21" ht="12.75">
      <c r="A172" s="7">
        <v>236</v>
      </c>
      <c r="B172" s="7" t="s">
        <v>13</v>
      </c>
      <c r="C172" s="16" t="s">
        <v>5</v>
      </c>
      <c r="D172" s="16" t="s">
        <v>43</v>
      </c>
      <c r="E172" s="9">
        <v>0.3104166666666667</v>
      </c>
      <c r="F172" s="16"/>
      <c r="G172" s="16"/>
      <c r="J172" s="32">
        <v>40761.74524305556</v>
      </c>
      <c r="K172" s="8">
        <v>40761.43482638889</v>
      </c>
      <c r="L172" s="7">
        <f t="shared" si="16"/>
      </c>
      <c r="M172" s="7" t="str">
        <f t="shared" si="17"/>
        <v>WF</v>
      </c>
      <c r="N172" s="7">
        <f t="shared" si="18"/>
      </c>
      <c r="O172" s="7" t="str">
        <f t="shared" si="19"/>
        <v>W</v>
      </c>
      <c r="P172" s="7">
        <f t="shared" si="20"/>
      </c>
      <c r="Q172" s="7">
        <f t="shared" si="21"/>
      </c>
      <c r="R172" s="7">
        <f t="shared" si="22"/>
      </c>
      <c r="S172" s="7">
        <f t="shared" si="23"/>
      </c>
      <c r="U172" s="27"/>
    </row>
    <row r="173" spans="1:19" ht="12.75">
      <c r="A173" s="7">
        <v>27</v>
      </c>
      <c r="B173" s="7" t="s">
        <v>13</v>
      </c>
      <c r="C173" s="16" t="s">
        <v>287</v>
      </c>
      <c r="D173" s="16" t="s">
        <v>203</v>
      </c>
      <c r="E173" s="9">
        <v>0.2923611111111111</v>
      </c>
      <c r="F173" s="31"/>
      <c r="J173" s="32">
        <v>40761.72721064815</v>
      </c>
      <c r="K173" s="8">
        <v>40761.434849537036</v>
      </c>
      <c r="L173" s="7">
        <f t="shared" si="16"/>
      </c>
      <c r="M173" s="7" t="str">
        <f t="shared" si="17"/>
        <v>WF</v>
      </c>
      <c r="N173" s="7">
        <f t="shared" si="18"/>
      </c>
      <c r="O173" s="7" t="str">
        <f t="shared" si="19"/>
        <v>W</v>
      </c>
      <c r="P173" s="7">
        <f t="shared" si="20"/>
      </c>
      <c r="Q173" s="7">
        <f t="shared" si="21"/>
      </c>
      <c r="R173" s="7">
        <f t="shared" si="22"/>
      </c>
      <c r="S173" s="7">
        <f t="shared" si="23"/>
      </c>
    </row>
    <row r="174" spans="1:19" ht="12.75">
      <c r="A174" s="7">
        <v>234</v>
      </c>
      <c r="B174" s="7" t="s">
        <v>13</v>
      </c>
      <c r="C174" s="16" t="s">
        <v>75</v>
      </c>
      <c r="D174" s="16" t="s">
        <v>102</v>
      </c>
      <c r="E174" s="9">
        <v>0.3104166666666667</v>
      </c>
      <c r="F174" s="16"/>
      <c r="G174" s="16"/>
      <c r="J174" s="32">
        <v>40761.745300925926</v>
      </c>
      <c r="K174" s="8">
        <v>40761.43488425926</v>
      </c>
      <c r="L174" s="7">
        <f t="shared" si="16"/>
      </c>
      <c r="M174" s="7" t="str">
        <f t="shared" si="17"/>
        <v>WF</v>
      </c>
      <c r="N174" s="7">
        <f t="shared" si="18"/>
      </c>
      <c r="O174" s="7" t="str">
        <f t="shared" si="19"/>
        <v>W</v>
      </c>
      <c r="P174" s="7">
        <f t="shared" si="20"/>
      </c>
      <c r="Q174" s="7">
        <f t="shared" si="21"/>
      </c>
      <c r="R174" s="7">
        <f t="shared" si="22"/>
      </c>
      <c r="S174" s="7">
        <f t="shared" si="23"/>
      </c>
    </row>
    <row r="175" spans="1:19" ht="12.75">
      <c r="A175" s="7">
        <v>26</v>
      </c>
      <c r="B175" s="7" t="s">
        <v>13</v>
      </c>
      <c r="C175" s="16" t="s">
        <v>49</v>
      </c>
      <c r="D175" s="16" t="s">
        <v>170</v>
      </c>
      <c r="E175" s="9">
        <v>0.2923611111111111</v>
      </c>
      <c r="J175" s="32">
        <v>40761.727268518516</v>
      </c>
      <c r="K175" s="8">
        <v>40761.434907407405</v>
      </c>
      <c r="L175" s="7">
        <f t="shared" si="16"/>
      </c>
      <c r="M175" s="7" t="str">
        <f t="shared" si="17"/>
        <v>WF</v>
      </c>
      <c r="N175" s="7">
        <f t="shared" si="18"/>
      </c>
      <c r="O175" s="7" t="str">
        <f t="shared" si="19"/>
        <v>W</v>
      </c>
      <c r="P175" s="7">
        <f t="shared" si="20"/>
      </c>
      <c r="Q175" s="7">
        <f t="shared" si="21"/>
      </c>
      <c r="R175" s="7">
        <f t="shared" si="22"/>
      </c>
      <c r="S175" s="7">
        <f t="shared" si="23"/>
      </c>
    </row>
    <row r="176" spans="1:19" ht="12.75">
      <c r="A176" s="26">
        <v>306</v>
      </c>
      <c r="B176" s="7" t="s">
        <v>13</v>
      </c>
      <c r="C176" s="30" t="s">
        <v>49</v>
      </c>
      <c r="D176" s="30" t="s">
        <v>104</v>
      </c>
      <c r="E176" s="9">
        <v>0.3597222222222222</v>
      </c>
      <c r="F176" s="16"/>
      <c r="G176" s="16"/>
      <c r="J176" s="32">
        <v>40761.797060185185</v>
      </c>
      <c r="K176" s="8">
        <v>40761.43733796296</v>
      </c>
      <c r="L176" s="7">
        <f t="shared" si="16"/>
      </c>
      <c r="M176" s="7" t="str">
        <f t="shared" si="17"/>
        <v>WF</v>
      </c>
      <c r="N176" s="7">
        <f t="shared" si="18"/>
      </c>
      <c r="O176" s="7" t="str">
        <f t="shared" si="19"/>
        <v>W</v>
      </c>
      <c r="P176" s="7">
        <f t="shared" si="20"/>
      </c>
      <c r="Q176" s="7">
        <f t="shared" si="21"/>
      </c>
      <c r="R176" s="7">
        <f t="shared" si="22"/>
      </c>
      <c r="S176" s="7">
        <f t="shared" si="23"/>
      </c>
    </row>
    <row r="177" spans="1:19" ht="12.75">
      <c r="A177" s="7">
        <v>242</v>
      </c>
      <c r="B177" s="7" t="s">
        <v>13</v>
      </c>
      <c r="C177" s="16" t="s">
        <v>66</v>
      </c>
      <c r="D177" s="16" t="s">
        <v>196</v>
      </c>
      <c r="E177" s="9">
        <v>0.3194444444444445</v>
      </c>
      <c r="F177" s="16"/>
      <c r="G177" s="16"/>
      <c r="J177" s="32">
        <v>40761.75690972222</v>
      </c>
      <c r="K177" s="8">
        <v>40761.43746527778</v>
      </c>
      <c r="L177" s="7">
        <f t="shared" si="16"/>
      </c>
      <c r="M177" s="7" t="str">
        <f t="shared" si="17"/>
        <v>WF</v>
      </c>
      <c r="N177" s="7">
        <f t="shared" si="18"/>
      </c>
      <c r="O177" s="7" t="str">
        <f t="shared" si="19"/>
        <v>W</v>
      </c>
      <c r="P177" s="7">
        <f t="shared" si="20"/>
      </c>
      <c r="Q177" s="7">
        <f t="shared" si="21"/>
      </c>
      <c r="R177" s="7">
        <f t="shared" si="22"/>
      </c>
      <c r="S177" s="7">
        <f t="shared" si="23"/>
      </c>
    </row>
    <row r="178" spans="1:19" ht="12.75">
      <c r="A178" s="7">
        <v>243</v>
      </c>
      <c r="B178" s="7" t="s">
        <v>13</v>
      </c>
      <c r="C178" s="16" t="s">
        <v>4</v>
      </c>
      <c r="D178" s="16" t="s">
        <v>436</v>
      </c>
      <c r="E178" s="9">
        <v>0.3194444444444445</v>
      </c>
      <c r="F178" s="16"/>
      <c r="G178" s="16"/>
      <c r="J178" s="32">
        <v>40761.75696759259</v>
      </c>
      <c r="K178" s="8">
        <v>40761.437523148146</v>
      </c>
      <c r="L178" s="7">
        <f t="shared" si="16"/>
      </c>
      <c r="M178" s="7" t="str">
        <f t="shared" si="17"/>
        <v>WF</v>
      </c>
      <c r="N178" s="7">
        <f t="shared" si="18"/>
      </c>
      <c r="O178" s="7" t="str">
        <f t="shared" si="19"/>
        <v>W</v>
      </c>
      <c r="P178" s="7">
        <f t="shared" si="20"/>
      </c>
      <c r="Q178" s="7">
        <f t="shared" si="21"/>
      </c>
      <c r="R178" s="7">
        <f t="shared" si="22"/>
      </c>
      <c r="S178" s="7">
        <f t="shared" si="23"/>
      </c>
    </row>
    <row r="179" spans="1:19" ht="12.75">
      <c r="A179" s="7">
        <v>75</v>
      </c>
      <c r="B179" s="7" t="s">
        <v>13</v>
      </c>
      <c r="C179" s="30" t="s">
        <v>7</v>
      </c>
      <c r="D179" s="16" t="s">
        <v>95</v>
      </c>
      <c r="E179" s="9">
        <v>0.29305555555555557</v>
      </c>
      <c r="J179" s="32">
        <v>40761.731261574074</v>
      </c>
      <c r="K179" s="8">
        <v>40761.438206018516</v>
      </c>
      <c r="L179" s="7">
        <f t="shared" si="16"/>
      </c>
      <c r="M179" s="7" t="str">
        <f t="shared" si="17"/>
        <v>WF</v>
      </c>
      <c r="N179" s="7">
        <f t="shared" si="18"/>
      </c>
      <c r="O179" s="7" t="str">
        <f t="shared" si="19"/>
        <v>W</v>
      </c>
      <c r="P179" s="7">
        <f t="shared" si="20"/>
      </c>
      <c r="Q179" s="7">
        <f t="shared" si="21"/>
      </c>
      <c r="R179" s="7">
        <f t="shared" si="22"/>
      </c>
      <c r="S179" s="7">
        <f t="shared" si="23"/>
      </c>
    </row>
    <row r="180" spans="1:19" ht="12.75">
      <c r="A180" s="7">
        <v>76</v>
      </c>
      <c r="B180" s="7" t="s">
        <v>13</v>
      </c>
      <c r="C180" s="30" t="s">
        <v>326</v>
      </c>
      <c r="D180" s="16" t="s">
        <v>95</v>
      </c>
      <c r="E180" s="9">
        <v>0.29305555555555557</v>
      </c>
      <c r="J180" s="32">
        <v>40761.73131944444</v>
      </c>
      <c r="K180" s="8">
        <v>40761.438263888886</v>
      </c>
      <c r="L180" s="7">
        <f t="shared" si="16"/>
      </c>
      <c r="M180" s="7" t="str">
        <f t="shared" si="17"/>
        <v>WF</v>
      </c>
      <c r="N180" s="7">
        <f t="shared" si="18"/>
      </c>
      <c r="O180" s="7" t="str">
        <f t="shared" si="19"/>
        <v>W</v>
      </c>
      <c r="P180" s="7">
        <f t="shared" si="20"/>
      </c>
      <c r="Q180" s="7">
        <f t="shared" si="21"/>
      </c>
      <c r="R180" s="7">
        <f t="shared" si="22"/>
      </c>
      <c r="S180" s="7">
        <f t="shared" si="23"/>
      </c>
    </row>
    <row r="181" spans="1:19" ht="12.75">
      <c r="A181" s="7">
        <v>186</v>
      </c>
      <c r="B181" s="7" t="s">
        <v>13</v>
      </c>
      <c r="C181" s="16" t="s">
        <v>401</v>
      </c>
      <c r="D181" s="16" t="s">
        <v>402</v>
      </c>
      <c r="E181" s="9">
        <v>0.3111111111111111</v>
      </c>
      <c r="F181" s="16"/>
      <c r="G181" s="16"/>
      <c r="J181" s="32">
        <v>40761.74949074074</v>
      </c>
      <c r="K181" s="8">
        <v>40761.43837962963</v>
      </c>
      <c r="L181" s="7">
        <f t="shared" si="16"/>
      </c>
      <c r="M181" s="7" t="str">
        <f t="shared" si="17"/>
        <v>WF</v>
      </c>
      <c r="N181" s="7">
        <f t="shared" si="18"/>
      </c>
      <c r="O181" s="7" t="str">
        <f t="shared" si="19"/>
        <v>W</v>
      </c>
      <c r="P181" s="7">
        <f t="shared" si="20"/>
      </c>
      <c r="Q181" s="7">
        <f t="shared" si="21"/>
      </c>
      <c r="R181" s="7">
        <f t="shared" si="22"/>
      </c>
      <c r="S181" s="7">
        <f t="shared" si="23"/>
      </c>
    </row>
    <row r="182" spans="1:21" ht="12.75">
      <c r="A182" s="7">
        <v>216</v>
      </c>
      <c r="B182" s="7" t="s">
        <v>13</v>
      </c>
      <c r="C182" s="16" t="s">
        <v>420</v>
      </c>
      <c r="D182" s="16" t="s">
        <v>419</v>
      </c>
      <c r="E182" s="9">
        <v>0.3111111111111111</v>
      </c>
      <c r="J182" s="32">
        <v>40761.749548611115</v>
      </c>
      <c r="K182" s="8">
        <v>40761.4384375</v>
      </c>
      <c r="L182" s="7">
        <f t="shared" si="16"/>
      </c>
      <c r="M182" s="7" t="str">
        <f t="shared" si="17"/>
        <v>WF</v>
      </c>
      <c r="N182" s="7">
        <f t="shared" si="18"/>
      </c>
      <c r="O182" s="7" t="str">
        <f t="shared" si="19"/>
        <v>W</v>
      </c>
      <c r="P182" s="7">
        <f t="shared" si="20"/>
      </c>
      <c r="Q182" s="7">
        <f t="shared" si="21"/>
      </c>
      <c r="R182" s="7">
        <f t="shared" si="22"/>
      </c>
      <c r="S182" s="7">
        <f t="shared" si="23"/>
      </c>
      <c r="U182" s="6"/>
    </row>
    <row r="183" spans="1:21" ht="12.75">
      <c r="A183" s="7">
        <v>272</v>
      </c>
      <c r="B183" s="7" t="s">
        <v>13</v>
      </c>
      <c r="C183" s="16" t="s">
        <v>189</v>
      </c>
      <c r="D183" s="16" t="s">
        <v>190</v>
      </c>
      <c r="E183" s="9">
        <v>0.3263888888888889</v>
      </c>
      <c r="F183" s="16"/>
      <c r="G183" s="16"/>
      <c r="J183" s="32">
        <v>40761.76503472222</v>
      </c>
      <c r="K183" s="8">
        <v>40761.43864583333</v>
      </c>
      <c r="L183" s="7">
        <f t="shared" si="16"/>
      </c>
      <c r="M183" s="7" t="str">
        <f t="shared" si="17"/>
        <v>WF</v>
      </c>
      <c r="N183" s="7">
        <f t="shared" si="18"/>
      </c>
      <c r="O183" s="7" t="str">
        <f t="shared" si="19"/>
        <v>W</v>
      </c>
      <c r="P183" s="7">
        <f t="shared" si="20"/>
      </c>
      <c r="Q183" s="7">
        <f t="shared" si="21"/>
      </c>
      <c r="R183" s="7">
        <f t="shared" si="22"/>
      </c>
      <c r="S183" s="7">
        <f t="shared" si="23"/>
      </c>
      <c r="U183" s="6"/>
    </row>
    <row r="184" spans="1:21" ht="12.75">
      <c r="A184" s="7">
        <v>16</v>
      </c>
      <c r="B184" s="7" t="s">
        <v>13</v>
      </c>
      <c r="C184" s="16" t="s">
        <v>66</v>
      </c>
      <c r="D184" s="16" t="s">
        <v>67</v>
      </c>
      <c r="E184" s="9">
        <v>0.28958333333333336</v>
      </c>
      <c r="F184" s="31"/>
      <c r="J184" s="32">
        <v>40761.73050925926</v>
      </c>
      <c r="K184" s="8">
        <v>40761.44092592593</v>
      </c>
      <c r="L184" s="7">
        <f t="shared" si="16"/>
      </c>
      <c r="M184" s="7" t="str">
        <f t="shared" si="17"/>
        <v>WF</v>
      </c>
      <c r="N184" s="7">
        <f t="shared" si="18"/>
      </c>
      <c r="O184" s="7" t="str">
        <f t="shared" si="19"/>
        <v>W</v>
      </c>
      <c r="P184" s="7">
        <f t="shared" si="20"/>
      </c>
      <c r="Q184" s="7">
        <f t="shared" si="21"/>
      </c>
      <c r="R184" s="7">
        <f t="shared" si="22"/>
      </c>
      <c r="S184" s="7">
        <f t="shared" si="23"/>
      </c>
      <c r="U184" s="6"/>
    </row>
    <row r="185" spans="1:21" ht="12.75">
      <c r="A185" s="7">
        <v>17</v>
      </c>
      <c r="B185" s="7" t="s">
        <v>13</v>
      </c>
      <c r="C185" s="16" t="s">
        <v>87</v>
      </c>
      <c r="D185" s="16" t="s">
        <v>281</v>
      </c>
      <c r="E185" s="9">
        <v>0.28958333333333336</v>
      </c>
      <c r="F185" s="31"/>
      <c r="J185" s="32">
        <v>40761.73064814815</v>
      </c>
      <c r="K185" s="8">
        <v>40761.44106481481</v>
      </c>
      <c r="L185" s="7">
        <f t="shared" si="16"/>
      </c>
      <c r="M185" s="7" t="str">
        <f t="shared" si="17"/>
        <v>WF</v>
      </c>
      <c r="N185" s="7">
        <f t="shared" si="18"/>
      </c>
      <c r="O185" s="7" t="str">
        <f t="shared" si="19"/>
        <v>W</v>
      </c>
      <c r="P185" s="7">
        <f t="shared" si="20"/>
      </c>
      <c r="Q185" s="7">
        <f t="shared" si="21"/>
      </c>
      <c r="R185" s="7">
        <f t="shared" si="22"/>
      </c>
      <c r="S185" s="7">
        <f t="shared" si="23"/>
      </c>
      <c r="U185" s="6"/>
    </row>
    <row r="186" spans="1:21" ht="12.75">
      <c r="A186" s="7">
        <v>182</v>
      </c>
      <c r="B186" s="7" t="s">
        <v>13</v>
      </c>
      <c r="C186" s="16" t="s">
        <v>168</v>
      </c>
      <c r="D186" s="16" t="s">
        <v>399</v>
      </c>
      <c r="E186" s="9">
        <v>0.3069444444444444</v>
      </c>
      <c r="J186" s="32">
        <v>40761.74820601852</v>
      </c>
      <c r="K186" s="8">
        <v>40761.44126157407</v>
      </c>
      <c r="L186" s="7">
        <f t="shared" si="16"/>
      </c>
      <c r="M186" s="7" t="str">
        <f t="shared" si="17"/>
        <v>WF</v>
      </c>
      <c r="N186" s="7">
        <f t="shared" si="18"/>
      </c>
      <c r="O186" s="7" t="str">
        <f t="shared" si="19"/>
        <v>W</v>
      </c>
      <c r="P186" s="7">
        <f t="shared" si="20"/>
      </c>
      <c r="Q186" s="7">
        <f t="shared" si="21"/>
      </c>
      <c r="R186" s="7">
        <f t="shared" si="22"/>
      </c>
      <c r="S186" s="7">
        <f t="shared" si="23"/>
      </c>
      <c r="U186" s="6"/>
    </row>
    <row r="187" spans="1:21" ht="12.75">
      <c r="A187" s="7">
        <v>66</v>
      </c>
      <c r="B187" s="7" t="s">
        <v>13</v>
      </c>
      <c r="C187" s="30" t="s">
        <v>317</v>
      </c>
      <c r="D187" s="16" t="s">
        <v>19</v>
      </c>
      <c r="E187" s="9">
        <v>0.29444444444444445</v>
      </c>
      <c r="J187" s="32">
        <v>40761.73626157407</v>
      </c>
      <c r="K187" s="8">
        <v>40761.44181712963</v>
      </c>
      <c r="L187" s="7">
        <f t="shared" si="16"/>
      </c>
      <c r="M187" s="7" t="str">
        <f t="shared" si="17"/>
        <v>WF</v>
      </c>
      <c r="N187" s="7">
        <f t="shared" si="18"/>
      </c>
      <c r="O187" s="7" t="str">
        <f t="shared" si="19"/>
        <v>W</v>
      </c>
      <c r="P187" s="7">
        <f t="shared" si="20"/>
      </c>
      <c r="Q187" s="7">
        <f t="shared" si="21"/>
      </c>
      <c r="R187" s="7">
        <f t="shared" si="22"/>
      </c>
      <c r="S187" s="7">
        <f t="shared" si="23"/>
      </c>
      <c r="U187" s="6"/>
    </row>
    <row r="188" spans="1:21" ht="12.75">
      <c r="A188" s="7">
        <v>67</v>
      </c>
      <c r="B188" s="7" t="s">
        <v>13</v>
      </c>
      <c r="C188" s="30" t="s">
        <v>15</v>
      </c>
      <c r="D188" s="16" t="s">
        <v>318</v>
      </c>
      <c r="E188" s="9">
        <v>0.29444444444444445</v>
      </c>
      <c r="J188" s="32">
        <v>40761.73630787037</v>
      </c>
      <c r="K188" s="8">
        <v>40761.44186342593</v>
      </c>
      <c r="L188" s="7">
        <f t="shared" si="16"/>
      </c>
      <c r="M188" s="7" t="str">
        <f t="shared" si="17"/>
        <v>WF</v>
      </c>
      <c r="N188" s="7">
        <f t="shared" si="18"/>
      </c>
      <c r="O188" s="7" t="str">
        <f t="shared" si="19"/>
        <v>W</v>
      </c>
      <c r="P188" s="7">
        <f t="shared" si="20"/>
      </c>
      <c r="Q188" s="7">
        <f t="shared" si="21"/>
      </c>
      <c r="R188" s="7">
        <f t="shared" si="22"/>
      </c>
      <c r="S188" s="7">
        <f t="shared" si="23"/>
      </c>
      <c r="U188" s="6"/>
    </row>
    <row r="189" spans="1:21" ht="12.75">
      <c r="A189" s="7">
        <v>183</v>
      </c>
      <c r="B189" s="7" t="s">
        <v>13</v>
      </c>
      <c r="C189" s="16" t="s">
        <v>61</v>
      </c>
      <c r="D189" s="16" t="s">
        <v>400</v>
      </c>
      <c r="E189" s="9">
        <v>0.3069444444444444</v>
      </c>
      <c r="J189" s="32">
        <v>40761.749085648145</v>
      </c>
      <c r="K189" s="8">
        <v>40761.442141203705</v>
      </c>
      <c r="L189" s="7">
        <f t="shared" si="16"/>
      </c>
      <c r="M189" s="7" t="str">
        <f t="shared" si="17"/>
        <v>WF</v>
      </c>
      <c r="N189" s="7">
        <f t="shared" si="18"/>
      </c>
      <c r="O189" s="7" t="str">
        <f t="shared" si="19"/>
        <v>W</v>
      </c>
      <c r="P189" s="7">
        <f t="shared" si="20"/>
      </c>
      <c r="Q189" s="7">
        <f t="shared" si="21"/>
      </c>
      <c r="R189" s="7">
        <f t="shared" si="22"/>
      </c>
      <c r="S189" s="7">
        <f t="shared" si="23"/>
      </c>
      <c r="U189" s="6"/>
    </row>
    <row r="190" spans="1:21" ht="12.75">
      <c r="A190" s="7">
        <v>173</v>
      </c>
      <c r="B190" s="7" t="s">
        <v>13</v>
      </c>
      <c r="C190" s="16" t="s">
        <v>9</v>
      </c>
      <c r="D190" s="16" t="s">
        <v>54</v>
      </c>
      <c r="E190" s="9">
        <v>0.3</v>
      </c>
      <c r="J190" s="32">
        <v>40761.74254629629</v>
      </c>
      <c r="K190" s="8">
        <v>40761.4425462963</v>
      </c>
      <c r="L190" s="7">
        <f t="shared" si="16"/>
      </c>
      <c r="M190" s="7" t="str">
        <f t="shared" si="17"/>
        <v>WF</v>
      </c>
      <c r="N190" s="7">
        <f t="shared" si="18"/>
      </c>
      <c r="O190" s="7" t="str">
        <f t="shared" si="19"/>
        <v>W</v>
      </c>
      <c r="P190" s="7">
        <f t="shared" si="20"/>
      </c>
      <c r="Q190" s="7">
        <f t="shared" si="21"/>
      </c>
      <c r="R190" s="7">
        <f t="shared" si="22"/>
      </c>
      <c r="S190" s="7">
        <f t="shared" si="23"/>
      </c>
      <c r="U190" s="6"/>
    </row>
    <row r="191" spans="1:21" ht="12.75">
      <c r="A191" s="7">
        <v>278</v>
      </c>
      <c r="B191" s="7" t="s">
        <v>13</v>
      </c>
      <c r="C191" s="16" t="s">
        <v>466</v>
      </c>
      <c r="D191" s="16" t="s">
        <v>259</v>
      </c>
      <c r="E191" s="9">
        <v>0.32708333333333334</v>
      </c>
      <c r="F191" s="16"/>
      <c r="G191" s="16"/>
      <c r="J191" s="32">
        <v>40761.77003472222</v>
      </c>
      <c r="K191" s="8">
        <v>40761.44295138889</v>
      </c>
      <c r="L191" s="7">
        <f t="shared" si="16"/>
      </c>
      <c r="M191" s="7" t="str">
        <f t="shared" si="17"/>
        <v>WF</v>
      </c>
      <c r="N191" s="7">
        <f t="shared" si="18"/>
      </c>
      <c r="O191" s="7" t="str">
        <f t="shared" si="19"/>
        <v>W</v>
      </c>
      <c r="P191" s="7">
        <f t="shared" si="20"/>
      </c>
      <c r="Q191" s="7">
        <f t="shared" si="21"/>
      </c>
      <c r="R191" s="7">
        <f t="shared" si="22"/>
      </c>
      <c r="S191" s="7">
        <f t="shared" si="23"/>
      </c>
      <c r="U191" s="6"/>
    </row>
    <row r="192" spans="1:21" ht="12.75">
      <c r="A192" s="7">
        <v>279</v>
      </c>
      <c r="B192" s="7" t="s">
        <v>13</v>
      </c>
      <c r="C192" s="16" t="s">
        <v>9</v>
      </c>
      <c r="D192" s="16" t="s">
        <v>259</v>
      </c>
      <c r="E192" s="9">
        <v>0.32708333333333334</v>
      </c>
      <c r="F192" s="16"/>
      <c r="G192" s="16"/>
      <c r="J192" s="32">
        <v>40761.77009259259</v>
      </c>
      <c r="K192" s="8">
        <v>40761.44300925926</v>
      </c>
      <c r="L192" s="7">
        <f t="shared" si="16"/>
      </c>
      <c r="M192" s="7" t="str">
        <f t="shared" si="17"/>
        <v>WF</v>
      </c>
      <c r="N192" s="7">
        <f t="shared" si="18"/>
      </c>
      <c r="O192" s="7" t="str">
        <f t="shared" si="19"/>
        <v>W</v>
      </c>
      <c r="P192" s="7">
        <f t="shared" si="20"/>
      </c>
      <c r="Q192" s="7">
        <f t="shared" si="21"/>
      </c>
      <c r="R192" s="7">
        <f t="shared" si="22"/>
      </c>
      <c r="S192" s="7">
        <f t="shared" si="23"/>
      </c>
      <c r="U192" s="6"/>
    </row>
    <row r="193" spans="1:21" ht="12.75">
      <c r="A193" s="7">
        <v>129</v>
      </c>
      <c r="B193" s="7" t="s">
        <v>13</v>
      </c>
      <c r="C193" s="16" t="s">
        <v>107</v>
      </c>
      <c r="D193" s="16" t="s">
        <v>23</v>
      </c>
      <c r="E193" s="9">
        <v>0.2972222222222222</v>
      </c>
      <c r="J193" s="32">
        <v>40761.741875</v>
      </c>
      <c r="K193" s="8">
        <v>40761.444652777776</v>
      </c>
      <c r="L193" s="7">
        <f t="shared" si="16"/>
      </c>
      <c r="M193" s="7" t="str">
        <f t="shared" si="17"/>
        <v>WF</v>
      </c>
      <c r="N193" s="7">
        <f t="shared" si="18"/>
      </c>
      <c r="O193" s="7" t="str">
        <f t="shared" si="19"/>
        <v>W</v>
      </c>
      <c r="P193" s="7">
        <f t="shared" si="20"/>
      </c>
      <c r="Q193" s="7">
        <f t="shared" si="21"/>
      </c>
      <c r="R193" s="7">
        <f t="shared" si="22"/>
      </c>
      <c r="S193" s="7">
        <f t="shared" si="23"/>
      </c>
      <c r="U193" s="6"/>
    </row>
    <row r="194" spans="1:21" ht="12.75">
      <c r="A194" s="7">
        <v>128</v>
      </c>
      <c r="B194" s="7" t="s">
        <v>13</v>
      </c>
      <c r="C194" s="16" t="s">
        <v>61</v>
      </c>
      <c r="D194" s="16" t="s">
        <v>519</v>
      </c>
      <c r="E194" s="9">
        <v>0.2972222222222222</v>
      </c>
      <c r="J194" s="32">
        <v>40761.74193287037</v>
      </c>
      <c r="K194" s="8">
        <v>40761.444710648146</v>
      </c>
      <c r="L194" s="7">
        <f t="shared" si="16"/>
      </c>
      <c r="M194" s="7" t="str">
        <f t="shared" si="17"/>
        <v>WF</v>
      </c>
      <c r="N194" s="7">
        <f t="shared" si="18"/>
      </c>
      <c r="O194" s="7" t="str">
        <f t="shared" si="19"/>
        <v>W</v>
      </c>
      <c r="P194" s="7">
        <f t="shared" si="20"/>
      </c>
      <c r="Q194" s="7">
        <f t="shared" si="21"/>
      </c>
      <c r="R194" s="7">
        <f t="shared" si="22"/>
      </c>
      <c r="S194" s="7">
        <f t="shared" si="23"/>
      </c>
      <c r="U194" s="6"/>
    </row>
    <row r="195" spans="1:21" ht="12.75">
      <c r="A195" s="7">
        <v>94</v>
      </c>
      <c r="B195" s="7" t="s">
        <v>13</v>
      </c>
      <c r="C195" s="16" t="s">
        <v>12</v>
      </c>
      <c r="D195" s="16" t="s">
        <v>337</v>
      </c>
      <c r="E195" s="9">
        <v>0.2986111111111111</v>
      </c>
      <c r="J195" s="32">
        <v>40761.74663194444</v>
      </c>
      <c r="K195" s="8">
        <v>40761.44802083333</v>
      </c>
      <c r="L195" s="7">
        <f t="shared" si="16"/>
      </c>
      <c r="M195" s="7" t="str">
        <f t="shared" si="17"/>
        <v>WF</v>
      </c>
      <c r="N195" s="7">
        <f t="shared" si="18"/>
      </c>
      <c r="O195" s="7" t="str">
        <f t="shared" si="19"/>
        <v>W</v>
      </c>
      <c r="P195" s="7">
        <f t="shared" si="20"/>
      </c>
      <c r="Q195" s="7">
        <f t="shared" si="21"/>
      </c>
      <c r="R195" s="7">
        <f t="shared" si="22"/>
      </c>
      <c r="S195" s="7">
        <f t="shared" si="23"/>
      </c>
      <c r="U195" s="6"/>
    </row>
    <row r="196" spans="1:21" ht="12.75">
      <c r="A196" s="7">
        <v>95</v>
      </c>
      <c r="B196" s="7" t="s">
        <v>13</v>
      </c>
      <c r="C196" s="16" t="s">
        <v>155</v>
      </c>
      <c r="D196" s="16" t="s">
        <v>338</v>
      </c>
      <c r="E196" s="9">
        <v>0.2986111111111111</v>
      </c>
      <c r="J196" s="32">
        <v>40761.74670138889</v>
      </c>
      <c r="K196" s="8">
        <v>40761.44809027778</v>
      </c>
      <c r="L196" s="7">
        <f aca="true" t="shared" si="24" ref="L196:L259">IF(($B196="Walker")*(K196="Retired"),"WR","")</f>
      </c>
      <c r="M196" s="7" t="str">
        <f aca="true" t="shared" si="25" ref="M196:M259">IF(($B196="Walker")*(K196&lt;&gt;"Retired")*(K196&lt;&gt;""),"WF","")</f>
        <v>WF</v>
      </c>
      <c r="N196" s="7">
        <f aca="true" t="shared" si="26" ref="N196:N259">IF(($B196="Walker")*(K196&lt;&gt;"Retired")*(K196=""),"WO","")</f>
      </c>
      <c r="O196" s="7" t="str">
        <f aca="true" t="shared" si="27" ref="O196:O259">IF(($B196="Walker"),"W","")</f>
        <v>W</v>
      </c>
      <c r="P196" s="7">
        <f aca="true" t="shared" si="28" ref="P196:P259">IF(($B196="Runner")*(K196="Retired"),"RR","")</f>
      </c>
      <c r="Q196" s="7">
        <f aca="true" t="shared" si="29" ref="Q196:Q259">IF(($B196="Runner")*(K196&lt;&gt;"Retired")*(K196&lt;&gt;""),"RF","")</f>
      </c>
      <c r="R196" s="7">
        <f aca="true" t="shared" si="30" ref="R196:R259">IF(($B196="Runner")*(K196&lt;&gt;"Retired")*(K196=""),"RO","")</f>
      </c>
      <c r="S196" s="7">
        <f aca="true" t="shared" si="31" ref="S196:S259">IF(($B196="Runner"),"R","")</f>
      </c>
      <c r="U196" s="6"/>
    </row>
    <row r="197" spans="1:21" ht="12.75">
      <c r="A197" s="7">
        <v>63</v>
      </c>
      <c r="B197" s="7" t="s">
        <v>13</v>
      </c>
      <c r="C197" s="16" t="s">
        <v>314</v>
      </c>
      <c r="D197" s="16" t="s">
        <v>315</v>
      </c>
      <c r="E197" s="9">
        <v>0.29444444444444445</v>
      </c>
      <c r="J197" s="32">
        <v>40761.742685185185</v>
      </c>
      <c r="K197" s="8">
        <v>40761.44824074074</v>
      </c>
      <c r="L197" s="7">
        <f t="shared" si="24"/>
      </c>
      <c r="M197" s="7" t="str">
        <f t="shared" si="25"/>
        <v>WF</v>
      </c>
      <c r="N197" s="7">
        <f t="shared" si="26"/>
      </c>
      <c r="O197" s="7" t="str">
        <f t="shared" si="27"/>
        <v>W</v>
      </c>
      <c r="P197" s="7">
        <f t="shared" si="28"/>
      </c>
      <c r="Q197" s="7">
        <f t="shared" si="29"/>
      </c>
      <c r="R197" s="7">
        <f t="shared" si="30"/>
      </c>
      <c r="S197" s="7">
        <f t="shared" si="31"/>
      </c>
      <c r="U197" s="6"/>
    </row>
    <row r="198" spans="1:19" ht="12.75">
      <c r="A198" s="7">
        <v>65</v>
      </c>
      <c r="B198" s="7" t="s">
        <v>13</v>
      </c>
      <c r="C198" s="16" t="s">
        <v>341</v>
      </c>
      <c r="D198" s="16" t="s">
        <v>138</v>
      </c>
      <c r="E198" s="9">
        <v>0.29444444444444445</v>
      </c>
      <c r="J198" s="32">
        <v>40761.743113425924</v>
      </c>
      <c r="K198" s="8">
        <v>40761.44866898148</v>
      </c>
      <c r="L198" s="7">
        <f t="shared" si="24"/>
      </c>
      <c r="M198" s="7" t="str">
        <f t="shared" si="25"/>
        <v>WF</v>
      </c>
      <c r="N198" s="7">
        <f t="shared" si="26"/>
      </c>
      <c r="O198" s="7" t="str">
        <f t="shared" si="27"/>
        <v>W</v>
      </c>
      <c r="P198" s="7">
        <f t="shared" si="28"/>
      </c>
      <c r="Q198" s="7">
        <f t="shared" si="29"/>
      </c>
      <c r="R198" s="7">
        <f t="shared" si="30"/>
      </c>
      <c r="S198" s="7">
        <f t="shared" si="31"/>
      </c>
    </row>
    <row r="199" spans="1:19" ht="12.75">
      <c r="A199" s="7">
        <v>74</v>
      </c>
      <c r="B199" s="7" t="s">
        <v>13</v>
      </c>
      <c r="C199" s="30" t="s">
        <v>324</v>
      </c>
      <c r="D199" s="16" t="s">
        <v>325</v>
      </c>
      <c r="E199" s="9">
        <v>0.29444444444444445</v>
      </c>
      <c r="J199" s="32">
        <v>40761.74322916667</v>
      </c>
      <c r="K199" s="8">
        <v>40761.44878472222</v>
      </c>
      <c r="L199" s="7">
        <f t="shared" si="24"/>
      </c>
      <c r="M199" s="7" t="str">
        <f t="shared" si="25"/>
        <v>WF</v>
      </c>
      <c r="N199" s="7">
        <f t="shared" si="26"/>
      </c>
      <c r="O199" s="7" t="str">
        <f t="shared" si="27"/>
        <v>W</v>
      </c>
      <c r="P199" s="7">
        <f t="shared" si="28"/>
      </c>
      <c r="Q199" s="7">
        <f t="shared" si="29"/>
      </c>
      <c r="R199" s="7">
        <f t="shared" si="30"/>
      </c>
      <c r="S199" s="7">
        <f t="shared" si="31"/>
      </c>
    </row>
    <row r="200" spans="1:19" ht="12.75">
      <c r="A200" s="7">
        <v>73</v>
      </c>
      <c r="B200" s="7" t="s">
        <v>13</v>
      </c>
      <c r="C200" s="30" t="s">
        <v>322</v>
      </c>
      <c r="D200" s="16" t="s">
        <v>323</v>
      </c>
      <c r="E200" s="9">
        <v>0.29444444444444445</v>
      </c>
      <c r="J200" s="32">
        <v>40761.74346064815</v>
      </c>
      <c r="K200" s="8">
        <v>40761.449016203704</v>
      </c>
      <c r="L200" s="7">
        <f t="shared" si="24"/>
      </c>
      <c r="M200" s="7" t="str">
        <f t="shared" si="25"/>
        <v>WF</v>
      </c>
      <c r="N200" s="7">
        <f t="shared" si="26"/>
      </c>
      <c r="O200" s="7" t="str">
        <f t="shared" si="27"/>
        <v>W</v>
      </c>
      <c r="P200" s="7">
        <f t="shared" si="28"/>
      </c>
      <c r="Q200" s="7">
        <f t="shared" si="29"/>
      </c>
      <c r="R200" s="7">
        <f t="shared" si="30"/>
      </c>
      <c r="S200" s="7">
        <f t="shared" si="31"/>
      </c>
    </row>
    <row r="201" spans="1:19" ht="12.75">
      <c r="A201" s="7">
        <v>64</v>
      </c>
      <c r="B201" s="7" t="s">
        <v>13</v>
      </c>
      <c r="C201" s="16" t="s">
        <v>46</v>
      </c>
      <c r="D201" s="16" t="s">
        <v>316</v>
      </c>
      <c r="E201" s="9">
        <v>0.29444444444444445</v>
      </c>
      <c r="J201" s="32">
        <v>40761.74413194445</v>
      </c>
      <c r="K201" s="8">
        <v>40761.4496875</v>
      </c>
      <c r="L201" s="7">
        <f t="shared" si="24"/>
      </c>
      <c r="M201" s="7" t="str">
        <f t="shared" si="25"/>
        <v>WF</v>
      </c>
      <c r="N201" s="7">
        <f t="shared" si="26"/>
      </c>
      <c r="O201" s="7" t="str">
        <f t="shared" si="27"/>
        <v>W</v>
      </c>
      <c r="P201" s="7">
        <f t="shared" si="28"/>
      </c>
      <c r="Q201" s="7">
        <f t="shared" si="29"/>
      </c>
      <c r="R201" s="7">
        <f t="shared" si="30"/>
      </c>
      <c r="S201" s="7">
        <f t="shared" si="31"/>
      </c>
    </row>
    <row r="202" spans="1:19" ht="12.75">
      <c r="A202" s="7">
        <v>160</v>
      </c>
      <c r="B202" s="7" t="s">
        <v>13</v>
      </c>
      <c r="C202" s="16" t="s">
        <v>284</v>
      </c>
      <c r="D202" s="16" t="s">
        <v>112</v>
      </c>
      <c r="E202" s="9">
        <v>0.3</v>
      </c>
      <c r="J202" s="32">
        <v>40761.7497337963</v>
      </c>
      <c r="K202" s="8">
        <v>40761.4497337963</v>
      </c>
      <c r="L202" s="7">
        <f t="shared" si="24"/>
      </c>
      <c r="M202" s="7" t="str">
        <f t="shared" si="25"/>
        <v>WF</v>
      </c>
      <c r="N202" s="7">
        <f t="shared" si="26"/>
      </c>
      <c r="O202" s="7" t="str">
        <f t="shared" si="27"/>
        <v>W</v>
      </c>
      <c r="P202" s="7">
        <f t="shared" si="28"/>
      </c>
      <c r="Q202" s="7">
        <f t="shared" si="29"/>
      </c>
      <c r="R202" s="7">
        <f t="shared" si="30"/>
      </c>
      <c r="S202" s="7">
        <f t="shared" si="31"/>
      </c>
    </row>
    <row r="203" spans="1:21" ht="12.75">
      <c r="A203" s="7">
        <v>50</v>
      </c>
      <c r="B203" s="7" t="s">
        <v>13</v>
      </c>
      <c r="C203" s="16" t="s">
        <v>47</v>
      </c>
      <c r="D203" s="16" t="s">
        <v>177</v>
      </c>
      <c r="E203" s="9">
        <v>0.2888888888888889</v>
      </c>
      <c r="J203" s="32">
        <v>40761.73875</v>
      </c>
      <c r="K203" s="8">
        <v>40761.44986111111</v>
      </c>
      <c r="L203" s="7">
        <f t="shared" si="24"/>
      </c>
      <c r="M203" s="7" t="str">
        <f t="shared" si="25"/>
        <v>WF</v>
      </c>
      <c r="N203" s="7">
        <f t="shared" si="26"/>
      </c>
      <c r="O203" s="7" t="str">
        <f t="shared" si="27"/>
        <v>W</v>
      </c>
      <c r="P203" s="7">
        <f t="shared" si="28"/>
      </c>
      <c r="Q203" s="7">
        <f t="shared" si="29"/>
      </c>
      <c r="R203" s="7">
        <f t="shared" si="30"/>
      </c>
      <c r="S203" s="7">
        <f t="shared" si="31"/>
      </c>
      <c r="U203" s="27"/>
    </row>
    <row r="204" spans="1:19" ht="12.75">
      <c r="A204" s="7">
        <v>155</v>
      </c>
      <c r="B204" s="7" t="s">
        <v>13</v>
      </c>
      <c r="C204" s="16" t="s">
        <v>380</v>
      </c>
      <c r="D204" s="16" t="s">
        <v>125</v>
      </c>
      <c r="E204" s="9">
        <v>0.30416666666666664</v>
      </c>
      <c r="J204" s="32">
        <v>40761.75548611111</v>
      </c>
      <c r="K204" s="8">
        <v>40761.451319444444</v>
      </c>
      <c r="L204" s="7">
        <f t="shared" si="24"/>
      </c>
      <c r="M204" s="7" t="str">
        <f t="shared" si="25"/>
        <v>WF</v>
      </c>
      <c r="N204" s="7">
        <f t="shared" si="26"/>
      </c>
      <c r="O204" s="7" t="str">
        <f t="shared" si="27"/>
        <v>W</v>
      </c>
      <c r="P204" s="7">
        <f t="shared" si="28"/>
      </c>
      <c r="Q204" s="7">
        <f t="shared" si="29"/>
      </c>
      <c r="R204" s="7">
        <f t="shared" si="30"/>
      </c>
      <c r="S204" s="7">
        <f t="shared" si="31"/>
      </c>
    </row>
    <row r="205" spans="1:19" ht="12.75">
      <c r="A205" s="7">
        <v>159</v>
      </c>
      <c r="B205" s="7" t="s">
        <v>13</v>
      </c>
      <c r="C205" s="16" t="s">
        <v>383</v>
      </c>
      <c r="D205" s="16" t="s">
        <v>384</v>
      </c>
      <c r="E205" s="9">
        <v>0.3</v>
      </c>
      <c r="J205" s="32">
        <v>40761.751388888886</v>
      </c>
      <c r="K205" s="8">
        <v>40761.45138888889</v>
      </c>
      <c r="L205" s="7">
        <f t="shared" si="24"/>
      </c>
      <c r="M205" s="7" t="str">
        <f t="shared" si="25"/>
        <v>WF</v>
      </c>
      <c r="N205" s="7">
        <f t="shared" si="26"/>
      </c>
      <c r="O205" s="7" t="str">
        <f t="shared" si="27"/>
        <v>W</v>
      </c>
      <c r="P205" s="7">
        <f t="shared" si="28"/>
      </c>
      <c r="Q205" s="7">
        <f t="shared" si="29"/>
      </c>
      <c r="R205" s="7">
        <f t="shared" si="30"/>
      </c>
      <c r="S205" s="7">
        <f t="shared" si="31"/>
      </c>
    </row>
    <row r="206" spans="1:19" ht="12.75">
      <c r="A206" s="7">
        <v>162</v>
      </c>
      <c r="B206" s="7" t="s">
        <v>13</v>
      </c>
      <c r="C206" s="16" t="s">
        <v>385</v>
      </c>
      <c r="D206" s="16" t="s">
        <v>386</v>
      </c>
      <c r="E206" s="9">
        <v>0.30416666666666664</v>
      </c>
      <c r="J206" s="32">
        <v>40761.75577546296</v>
      </c>
      <c r="K206" s="8">
        <v>40761.4516087963</v>
      </c>
      <c r="L206" s="7">
        <f t="shared" si="24"/>
      </c>
      <c r="M206" s="7" t="str">
        <f t="shared" si="25"/>
        <v>WF</v>
      </c>
      <c r="N206" s="7">
        <f t="shared" si="26"/>
      </c>
      <c r="O206" s="7" t="str">
        <f t="shared" si="27"/>
        <v>W</v>
      </c>
      <c r="P206" s="7">
        <f t="shared" si="28"/>
      </c>
      <c r="Q206" s="7">
        <f t="shared" si="29"/>
      </c>
      <c r="R206" s="7">
        <f t="shared" si="30"/>
      </c>
      <c r="S206" s="7">
        <f t="shared" si="31"/>
      </c>
    </row>
    <row r="207" spans="1:19" ht="12.75">
      <c r="A207" s="7">
        <v>11</v>
      </c>
      <c r="B207" s="7" t="s">
        <v>13</v>
      </c>
      <c r="C207" s="16" t="s">
        <v>155</v>
      </c>
      <c r="D207" s="16" t="s">
        <v>159</v>
      </c>
      <c r="E207" s="9">
        <v>0.29375</v>
      </c>
      <c r="J207" s="32">
        <v>40761.7484837963</v>
      </c>
      <c r="K207" s="8">
        <v>40761.454733796294</v>
      </c>
      <c r="L207" s="7">
        <f t="shared" si="24"/>
      </c>
      <c r="M207" s="7" t="str">
        <f t="shared" si="25"/>
        <v>WF</v>
      </c>
      <c r="N207" s="7">
        <f t="shared" si="26"/>
      </c>
      <c r="O207" s="7" t="str">
        <f t="shared" si="27"/>
        <v>W</v>
      </c>
      <c r="P207" s="7">
        <f t="shared" si="28"/>
      </c>
      <c r="Q207" s="7">
        <f t="shared" si="29"/>
      </c>
      <c r="R207" s="7">
        <f t="shared" si="30"/>
      </c>
      <c r="S207" s="7">
        <f t="shared" si="31"/>
      </c>
    </row>
    <row r="208" spans="1:21" ht="12.75">
      <c r="A208" s="7">
        <v>43</v>
      </c>
      <c r="B208" s="7" t="s">
        <v>13</v>
      </c>
      <c r="C208" s="16" t="s">
        <v>10</v>
      </c>
      <c r="D208" s="16" t="s">
        <v>298</v>
      </c>
      <c r="E208" s="9">
        <v>0.29375</v>
      </c>
      <c r="F208" s="31"/>
      <c r="J208" s="32">
        <v>40761.74853009259</v>
      </c>
      <c r="K208" s="8">
        <v>40761.454780092594</v>
      </c>
      <c r="L208" s="7">
        <f t="shared" si="24"/>
      </c>
      <c r="M208" s="7" t="str">
        <f t="shared" si="25"/>
        <v>WF</v>
      </c>
      <c r="N208" s="7">
        <f t="shared" si="26"/>
      </c>
      <c r="O208" s="7" t="str">
        <f t="shared" si="27"/>
        <v>W</v>
      </c>
      <c r="P208" s="7">
        <f t="shared" si="28"/>
      </c>
      <c r="Q208" s="7">
        <f t="shared" si="29"/>
      </c>
      <c r="R208" s="7">
        <f t="shared" si="30"/>
      </c>
      <c r="S208" s="7">
        <f t="shared" si="31"/>
      </c>
      <c r="U208" s="27"/>
    </row>
    <row r="209" spans="1:19" ht="12.75">
      <c r="A209" s="7">
        <v>98</v>
      </c>
      <c r="B209" s="7" t="s">
        <v>13</v>
      </c>
      <c r="C209" s="16" t="s">
        <v>111</v>
      </c>
      <c r="D209" s="16" t="s">
        <v>343</v>
      </c>
      <c r="E209" s="9">
        <v>0.29583333333333334</v>
      </c>
      <c r="J209" s="32">
        <v>40761.751180555555</v>
      </c>
      <c r="K209" s="8">
        <v>40761.455347222225</v>
      </c>
      <c r="L209" s="7">
        <f t="shared" si="24"/>
      </c>
      <c r="M209" s="7" t="str">
        <f t="shared" si="25"/>
        <v>WF</v>
      </c>
      <c r="N209" s="7">
        <f t="shared" si="26"/>
      </c>
      <c r="O209" s="7" t="str">
        <f t="shared" si="27"/>
        <v>W</v>
      </c>
      <c r="P209" s="7">
        <f t="shared" si="28"/>
      </c>
      <c r="Q209" s="7">
        <f t="shared" si="29"/>
      </c>
      <c r="R209" s="7">
        <f t="shared" si="30"/>
      </c>
      <c r="S209" s="7">
        <f t="shared" si="31"/>
      </c>
    </row>
    <row r="210" spans="1:19" ht="12.75">
      <c r="A210" s="7">
        <v>99</v>
      </c>
      <c r="B210" s="7" t="s">
        <v>13</v>
      </c>
      <c r="C210" s="16" t="s">
        <v>46</v>
      </c>
      <c r="D210" s="16" t="s">
        <v>19</v>
      </c>
      <c r="E210" s="9">
        <v>0.29583333333333334</v>
      </c>
      <c r="J210" s="32">
        <v>40761.75121527778</v>
      </c>
      <c r="K210" s="8">
        <v>40761.45538194444</v>
      </c>
      <c r="L210" s="7">
        <f t="shared" si="24"/>
      </c>
      <c r="M210" s="7" t="str">
        <f t="shared" si="25"/>
        <v>WF</v>
      </c>
      <c r="N210" s="7">
        <f t="shared" si="26"/>
      </c>
      <c r="O210" s="7" t="str">
        <f t="shared" si="27"/>
        <v>W</v>
      </c>
      <c r="P210" s="7">
        <f t="shared" si="28"/>
      </c>
      <c r="Q210" s="7">
        <f t="shared" si="29"/>
      </c>
      <c r="R210" s="7">
        <f t="shared" si="30"/>
      </c>
      <c r="S210" s="7">
        <f t="shared" si="31"/>
      </c>
    </row>
    <row r="211" spans="1:19" ht="12.75">
      <c r="A211" s="7">
        <v>60</v>
      </c>
      <c r="B211" s="7" t="s">
        <v>13</v>
      </c>
      <c r="C211" s="16" t="s">
        <v>312</v>
      </c>
      <c r="D211" s="16" t="s">
        <v>291</v>
      </c>
      <c r="E211" s="9">
        <v>0.28958333333333336</v>
      </c>
      <c r="J211" s="32">
        <v>40761.74622685185</v>
      </c>
      <c r="K211" s="8">
        <v>40761.45664351852</v>
      </c>
      <c r="L211" s="7">
        <f t="shared" si="24"/>
      </c>
      <c r="M211" s="7" t="str">
        <f t="shared" si="25"/>
        <v>WF</v>
      </c>
      <c r="N211" s="7">
        <f t="shared" si="26"/>
      </c>
      <c r="O211" s="7" t="str">
        <f t="shared" si="27"/>
        <v>W</v>
      </c>
      <c r="P211" s="7">
        <f t="shared" si="28"/>
      </c>
      <c r="Q211" s="7">
        <f t="shared" si="29"/>
      </c>
      <c r="R211" s="7">
        <f t="shared" si="30"/>
      </c>
      <c r="S211" s="7">
        <f t="shared" si="31"/>
      </c>
    </row>
    <row r="212" spans="1:19" ht="12.75">
      <c r="A212" s="26">
        <v>311</v>
      </c>
      <c r="B212" s="7" t="s">
        <v>13</v>
      </c>
      <c r="C212" s="30" t="s">
        <v>4</v>
      </c>
      <c r="D212" s="30" t="s">
        <v>154</v>
      </c>
      <c r="E212" s="9">
        <v>0.36180555555555555</v>
      </c>
      <c r="F212" s="16"/>
      <c r="G212" s="16"/>
      <c r="J212" s="32">
        <v>40761.81927083333</v>
      </c>
      <c r="K212" s="8">
        <v>40761.45746527778</v>
      </c>
      <c r="L212" s="7">
        <f t="shared" si="24"/>
      </c>
      <c r="M212" s="7" t="str">
        <f t="shared" si="25"/>
        <v>WF</v>
      </c>
      <c r="N212" s="7">
        <f t="shared" si="26"/>
      </c>
      <c r="O212" s="7" t="str">
        <f t="shared" si="27"/>
        <v>W</v>
      </c>
      <c r="P212" s="7">
        <f t="shared" si="28"/>
      </c>
      <c r="Q212" s="7">
        <f t="shared" si="29"/>
      </c>
      <c r="R212" s="7">
        <f t="shared" si="30"/>
      </c>
      <c r="S212" s="7">
        <f t="shared" si="31"/>
      </c>
    </row>
    <row r="213" spans="1:19" ht="12.75">
      <c r="A213" s="7">
        <v>20</v>
      </c>
      <c r="B213" s="7" t="s">
        <v>13</v>
      </c>
      <c r="C213" s="16" t="s">
        <v>24</v>
      </c>
      <c r="D213" s="16" t="s">
        <v>86</v>
      </c>
      <c r="E213" s="9">
        <v>0.29375</v>
      </c>
      <c r="J213" s="32">
        <v>40761.75212962963</v>
      </c>
      <c r="K213" s="8">
        <v>40761.45837962963</v>
      </c>
      <c r="L213" s="7">
        <f t="shared" si="24"/>
      </c>
      <c r="M213" s="7" t="str">
        <f t="shared" si="25"/>
        <v>WF</v>
      </c>
      <c r="N213" s="7">
        <f t="shared" si="26"/>
      </c>
      <c r="O213" s="7" t="str">
        <f t="shared" si="27"/>
        <v>W</v>
      </c>
      <c r="P213" s="7">
        <f t="shared" si="28"/>
      </c>
      <c r="Q213" s="7">
        <f t="shared" si="29"/>
      </c>
      <c r="R213" s="7">
        <f t="shared" si="30"/>
      </c>
      <c r="S213" s="7">
        <f t="shared" si="31"/>
      </c>
    </row>
    <row r="214" spans="1:19" ht="12.75">
      <c r="A214" s="7">
        <v>53</v>
      </c>
      <c r="B214" s="7" t="s">
        <v>13</v>
      </c>
      <c r="C214" s="16" t="s">
        <v>305</v>
      </c>
      <c r="D214" s="16" t="s">
        <v>53</v>
      </c>
      <c r="E214" s="9">
        <v>0.28958333333333336</v>
      </c>
      <c r="J214" s="32">
        <v>40761.74894675926</v>
      </c>
      <c r="K214" s="8">
        <v>40761.45936342593</v>
      </c>
      <c r="L214" s="7">
        <f t="shared" si="24"/>
      </c>
      <c r="M214" s="7" t="str">
        <f t="shared" si="25"/>
        <v>WF</v>
      </c>
      <c r="N214" s="7">
        <f t="shared" si="26"/>
      </c>
      <c r="O214" s="7" t="str">
        <f t="shared" si="27"/>
        <v>W</v>
      </c>
      <c r="P214" s="7">
        <f t="shared" si="28"/>
      </c>
      <c r="Q214" s="7">
        <f t="shared" si="29"/>
      </c>
      <c r="R214" s="7">
        <f t="shared" si="30"/>
      </c>
      <c r="S214" s="7">
        <f t="shared" si="31"/>
      </c>
    </row>
    <row r="215" spans="1:19" ht="12.75">
      <c r="A215" s="7">
        <v>165</v>
      </c>
      <c r="B215" s="7" t="s">
        <v>13</v>
      </c>
      <c r="C215" s="16" t="s">
        <v>46</v>
      </c>
      <c r="D215" s="16" t="s">
        <v>388</v>
      </c>
      <c r="E215" s="9">
        <v>0.3020833333333333</v>
      </c>
      <c r="J215" s="32">
        <v>40761.76273148148</v>
      </c>
      <c r="K215" s="8">
        <v>40761.460648148146</v>
      </c>
      <c r="L215" s="7">
        <f t="shared" si="24"/>
      </c>
      <c r="M215" s="7" t="str">
        <f t="shared" si="25"/>
        <v>WF</v>
      </c>
      <c r="N215" s="7">
        <f t="shared" si="26"/>
      </c>
      <c r="O215" s="7" t="str">
        <f t="shared" si="27"/>
        <v>W</v>
      </c>
      <c r="P215" s="7">
        <f t="shared" si="28"/>
      </c>
      <c r="Q215" s="7">
        <f t="shared" si="29"/>
      </c>
      <c r="R215" s="7">
        <f t="shared" si="30"/>
      </c>
      <c r="S215" s="7">
        <f t="shared" si="31"/>
      </c>
    </row>
    <row r="216" spans="1:19" ht="12.75">
      <c r="A216" s="7">
        <v>163</v>
      </c>
      <c r="B216" s="7" t="s">
        <v>13</v>
      </c>
      <c r="C216" s="16" t="s">
        <v>140</v>
      </c>
      <c r="D216" s="16" t="s">
        <v>141</v>
      </c>
      <c r="E216" s="9">
        <v>0.3020833333333333</v>
      </c>
      <c r="F216" s="16"/>
      <c r="G216" s="16"/>
      <c r="J216" s="32">
        <v>40761.76289351852</v>
      </c>
      <c r="K216" s="8">
        <v>40761.460810185185</v>
      </c>
      <c r="L216" s="7">
        <f t="shared" si="24"/>
      </c>
      <c r="M216" s="7" t="str">
        <f t="shared" si="25"/>
        <v>WF</v>
      </c>
      <c r="N216" s="7">
        <f t="shared" si="26"/>
      </c>
      <c r="O216" s="7" t="str">
        <f t="shared" si="27"/>
        <v>W</v>
      </c>
      <c r="P216" s="7">
        <f t="shared" si="28"/>
      </c>
      <c r="Q216" s="7">
        <f t="shared" si="29"/>
      </c>
      <c r="R216" s="7">
        <f t="shared" si="30"/>
      </c>
      <c r="S216" s="7">
        <f t="shared" si="31"/>
      </c>
    </row>
    <row r="217" spans="1:19" ht="12.75">
      <c r="A217" s="7">
        <v>164</v>
      </c>
      <c r="B217" s="7" t="s">
        <v>13</v>
      </c>
      <c r="C217" s="16" t="s">
        <v>49</v>
      </c>
      <c r="D217" s="16" t="s">
        <v>387</v>
      </c>
      <c r="E217" s="9">
        <v>0.3020833333333333</v>
      </c>
      <c r="J217" s="32">
        <v>40761.76295138889</v>
      </c>
      <c r="K217" s="8">
        <v>40761.460868055554</v>
      </c>
      <c r="L217" s="7">
        <f t="shared" si="24"/>
      </c>
      <c r="M217" s="7" t="str">
        <f t="shared" si="25"/>
        <v>WF</v>
      </c>
      <c r="N217" s="7">
        <f t="shared" si="26"/>
      </c>
      <c r="O217" s="7" t="str">
        <f t="shared" si="27"/>
        <v>W</v>
      </c>
      <c r="P217" s="7">
        <f t="shared" si="28"/>
      </c>
      <c r="Q217" s="7">
        <f t="shared" si="29"/>
      </c>
      <c r="R217" s="7">
        <f t="shared" si="30"/>
      </c>
      <c r="S217" s="7">
        <f t="shared" si="31"/>
      </c>
    </row>
    <row r="218" spans="1:19" ht="12.75">
      <c r="A218" s="7">
        <v>166</v>
      </c>
      <c r="B218" s="7" t="s">
        <v>13</v>
      </c>
      <c r="C218" s="16" t="s">
        <v>263</v>
      </c>
      <c r="D218" s="16" t="s">
        <v>389</v>
      </c>
      <c r="E218" s="9">
        <v>0.3020833333333333</v>
      </c>
      <c r="J218" s="32">
        <v>40761.76300925926</v>
      </c>
      <c r="K218" s="8">
        <v>40761.46092592592</v>
      </c>
      <c r="L218" s="7">
        <f t="shared" si="24"/>
      </c>
      <c r="M218" s="7" t="str">
        <f t="shared" si="25"/>
        <v>WF</v>
      </c>
      <c r="N218" s="7">
        <f t="shared" si="26"/>
      </c>
      <c r="O218" s="7" t="str">
        <f t="shared" si="27"/>
        <v>W</v>
      </c>
      <c r="P218" s="7">
        <f t="shared" si="28"/>
      </c>
      <c r="Q218" s="7">
        <f t="shared" si="29"/>
      </c>
      <c r="R218" s="7">
        <f t="shared" si="30"/>
      </c>
      <c r="S218" s="7">
        <f t="shared" si="31"/>
      </c>
    </row>
    <row r="219" spans="1:19" ht="12.75">
      <c r="A219" s="7">
        <v>18</v>
      </c>
      <c r="B219" s="7" t="s">
        <v>13</v>
      </c>
      <c r="C219" s="16" t="s">
        <v>165</v>
      </c>
      <c r="D219" s="16" t="s">
        <v>166</v>
      </c>
      <c r="E219" s="9">
        <v>0.2888888888888889</v>
      </c>
      <c r="J219" s="32">
        <v>40761.75105324074</v>
      </c>
      <c r="K219" s="8">
        <v>40761.462164351855</v>
      </c>
      <c r="L219" s="7">
        <f t="shared" si="24"/>
      </c>
      <c r="M219" s="7" t="str">
        <f t="shared" si="25"/>
        <v>WF</v>
      </c>
      <c r="N219" s="7">
        <f t="shared" si="26"/>
      </c>
      <c r="O219" s="7" t="str">
        <f t="shared" si="27"/>
        <v>W</v>
      </c>
      <c r="P219" s="7">
        <f t="shared" si="28"/>
      </c>
      <c r="Q219" s="7">
        <f t="shared" si="29"/>
      </c>
      <c r="R219" s="7">
        <f t="shared" si="30"/>
      </c>
      <c r="S219" s="7">
        <f t="shared" si="31"/>
      </c>
    </row>
    <row r="220" spans="1:19" ht="12.75">
      <c r="A220" s="7">
        <v>259</v>
      </c>
      <c r="B220" s="7" t="s">
        <v>13</v>
      </c>
      <c r="C220" s="16" t="s">
        <v>64</v>
      </c>
      <c r="D220" s="16" t="s">
        <v>451</v>
      </c>
      <c r="E220" s="9">
        <v>0.32222222222222224</v>
      </c>
      <c r="F220" s="16"/>
      <c r="G220" s="16"/>
      <c r="J220" s="32">
        <v>40761.78773148148</v>
      </c>
      <c r="K220" s="8">
        <v>40761.46550925926</v>
      </c>
      <c r="L220" s="7">
        <f t="shared" si="24"/>
      </c>
      <c r="M220" s="7" t="str">
        <f t="shared" si="25"/>
        <v>WF</v>
      </c>
      <c r="N220" s="7">
        <f t="shared" si="26"/>
      </c>
      <c r="O220" s="7" t="str">
        <f t="shared" si="27"/>
        <v>W</v>
      </c>
      <c r="P220" s="7">
        <f t="shared" si="28"/>
      </c>
      <c r="Q220" s="7">
        <f t="shared" si="29"/>
      </c>
      <c r="R220" s="7">
        <f t="shared" si="30"/>
      </c>
      <c r="S220" s="7">
        <f t="shared" si="31"/>
      </c>
    </row>
    <row r="221" spans="1:19" ht="12.75">
      <c r="A221" s="26">
        <v>296</v>
      </c>
      <c r="B221" s="26" t="s">
        <v>13</v>
      </c>
      <c r="C221" s="30" t="s">
        <v>22</v>
      </c>
      <c r="D221" s="30" t="s">
        <v>223</v>
      </c>
      <c r="E221" s="9">
        <v>0.34791666666666665</v>
      </c>
      <c r="F221" s="27"/>
      <c r="G221" s="27"/>
      <c r="H221" s="27"/>
      <c r="I221" s="27"/>
      <c r="J221" s="35">
        <v>40761.81511574074</v>
      </c>
      <c r="K221" s="28">
        <v>40761.467199074075</v>
      </c>
      <c r="L221" s="7">
        <f t="shared" si="24"/>
      </c>
      <c r="M221" s="7" t="str">
        <f t="shared" si="25"/>
        <v>WF</v>
      </c>
      <c r="N221" s="7">
        <f t="shared" si="26"/>
      </c>
      <c r="O221" s="7" t="str">
        <f t="shared" si="27"/>
        <v>W</v>
      </c>
      <c r="P221" s="7">
        <f t="shared" si="28"/>
      </c>
      <c r="Q221" s="7">
        <f t="shared" si="29"/>
      </c>
      <c r="R221" s="7">
        <f t="shared" si="30"/>
      </c>
      <c r="S221" s="7">
        <f t="shared" si="31"/>
      </c>
    </row>
    <row r="222" spans="1:19" ht="12.75">
      <c r="A222" s="26">
        <v>297</v>
      </c>
      <c r="B222" s="26" t="s">
        <v>13</v>
      </c>
      <c r="C222" s="30" t="s">
        <v>225</v>
      </c>
      <c r="D222" s="30" t="s">
        <v>224</v>
      </c>
      <c r="E222" s="9">
        <v>0.34791666666666665</v>
      </c>
      <c r="F222" s="27"/>
      <c r="G222" s="27"/>
      <c r="H222" s="27"/>
      <c r="I222" s="27"/>
      <c r="J222" s="35">
        <v>40761.815254629626</v>
      </c>
      <c r="K222" s="28">
        <v>40761.46733796296</v>
      </c>
      <c r="L222" s="7">
        <f t="shared" si="24"/>
      </c>
      <c r="M222" s="7" t="str">
        <f t="shared" si="25"/>
        <v>WF</v>
      </c>
      <c r="N222" s="7">
        <f t="shared" si="26"/>
      </c>
      <c r="O222" s="7" t="str">
        <f t="shared" si="27"/>
        <v>W</v>
      </c>
      <c r="P222" s="7">
        <f t="shared" si="28"/>
      </c>
      <c r="Q222" s="7">
        <f t="shared" si="29"/>
      </c>
      <c r="R222" s="7">
        <f t="shared" si="30"/>
      </c>
      <c r="S222" s="7">
        <f t="shared" si="31"/>
      </c>
    </row>
    <row r="223" spans="1:19" ht="12.75">
      <c r="A223" s="26">
        <v>323</v>
      </c>
      <c r="B223" s="7" t="s">
        <v>13</v>
      </c>
      <c r="C223" s="17" t="s">
        <v>5</v>
      </c>
      <c r="D223" s="30" t="s">
        <v>492</v>
      </c>
      <c r="E223" s="9">
        <v>0.37986111111111115</v>
      </c>
      <c r="F223" s="16"/>
      <c r="G223" s="16"/>
      <c r="J223" s="32">
        <v>40761.848229166666</v>
      </c>
      <c r="K223" s="8">
        <v>40761.46836805555</v>
      </c>
      <c r="L223" s="7">
        <f t="shared" si="24"/>
      </c>
      <c r="M223" s="7" t="str">
        <f t="shared" si="25"/>
        <v>WF</v>
      </c>
      <c r="N223" s="7">
        <f t="shared" si="26"/>
      </c>
      <c r="O223" s="7" t="str">
        <f t="shared" si="27"/>
        <v>W</v>
      </c>
      <c r="P223" s="7">
        <f t="shared" si="28"/>
      </c>
      <c r="Q223" s="7">
        <f t="shared" si="29"/>
      </c>
      <c r="R223" s="7">
        <f t="shared" si="30"/>
      </c>
      <c r="S223" s="7">
        <f t="shared" si="31"/>
      </c>
    </row>
    <row r="224" spans="1:21" ht="12.75">
      <c r="A224" s="26">
        <v>324</v>
      </c>
      <c r="B224" s="7" t="s">
        <v>13</v>
      </c>
      <c r="C224" s="17" t="s">
        <v>75</v>
      </c>
      <c r="D224" s="30" t="s">
        <v>492</v>
      </c>
      <c r="E224" s="9">
        <v>0.37986111111111115</v>
      </c>
      <c r="F224" s="16"/>
      <c r="G224" s="16"/>
      <c r="J224" s="32">
        <v>40761.848287037035</v>
      </c>
      <c r="K224" s="8">
        <v>40761.46842592592</v>
      </c>
      <c r="L224" s="7">
        <f t="shared" si="24"/>
      </c>
      <c r="M224" s="7" t="str">
        <f t="shared" si="25"/>
        <v>WF</v>
      </c>
      <c r="N224" s="7">
        <f t="shared" si="26"/>
      </c>
      <c r="O224" s="7" t="str">
        <f t="shared" si="27"/>
        <v>W</v>
      </c>
      <c r="P224" s="7">
        <f t="shared" si="28"/>
      </c>
      <c r="Q224" s="7">
        <f t="shared" si="29"/>
      </c>
      <c r="R224" s="7">
        <f t="shared" si="30"/>
      </c>
      <c r="S224" s="7">
        <f t="shared" si="31"/>
      </c>
      <c r="U224" s="27"/>
    </row>
    <row r="225" spans="1:19" ht="12.75">
      <c r="A225" s="7">
        <v>283</v>
      </c>
      <c r="B225" s="7" t="s">
        <v>13</v>
      </c>
      <c r="C225" s="16" t="s">
        <v>468</v>
      </c>
      <c r="D225" s="16" t="s">
        <v>190</v>
      </c>
      <c r="E225" s="9">
        <v>0.3333333333333333</v>
      </c>
      <c r="F225" s="16"/>
      <c r="G225" s="16"/>
      <c r="J225" s="32">
        <v>40761.80453703704</v>
      </c>
      <c r="K225" s="8">
        <v>40761.4712037037</v>
      </c>
      <c r="L225" s="7">
        <f t="shared" si="24"/>
      </c>
      <c r="M225" s="7" t="str">
        <f t="shared" si="25"/>
        <v>WF</v>
      </c>
      <c r="N225" s="7">
        <f t="shared" si="26"/>
      </c>
      <c r="O225" s="7" t="str">
        <f t="shared" si="27"/>
        <v>W</v>
      </c>
      <c r="P225" s="7">
        <f t="shared" si="28"/>
      </c>
      <c r="Q225" s="7">
        <f t="shared" si="29"/>
      </c>
      <c r="R225" s="7">
        <f t="shared" si="30"/>
      </c>
      <c r="S225" s="7">
        <f t="shared" si="31"/>
      </c>
    </row>
    <row r="226" spans="1:19" ht="12.75">
      <c r="A226" s="7">
        <v>237</v>
      </c>
      <c r="B226" s="7" t="s">
        <v>13</v>
      </c>
      <c r="C226" s="16" t="s">
        <v>12</v>
      </c>
      <c r="D226" s="16" t="s">
        <v>433</v>
      </c>
      <c r="E226" s="9">
        <v>0.3104166666666667</v>
      </c>
      <c r="F226" s="16"/>
      <c r="G226" s="16"/>
      <c r="J226" s="32">
        <v>40761.78461805556</v>
      </c>
      <c r="K226" s="8">
        <v>40761.47420138889</v>
      </c>
      <c r="L226" s="7">
        <f t="shared" si="24"/>
      </c>
      <c r="M226" s="7" t="str">
        <f t="shared" si="25"/>
        <v>WF</v>
      </c>
      <c r="N226" s="7">
        <f t="shared" si="26"/>
      </c>
      <c r="O226" s="7" t="str">
        <f t="shared" si="27"/>
        <v>W</v>
      </c>
      <c r="P226" s="7">
        <f t="shared" si="28"/>
      </c>
      <c r="Q226" s="7">
        <f t="shared" si="29"/>
      </c>
      <c r="R226" s="7">
        <f t="shared" si="30"/>
      </c>
      <c r="S226" s="7">
        <f t="shared" si="31"/>
      </c>
    </row>
    <row r="227" spans="1:19" ht="12.75">
      <c r="A227" s="7">
        <v>132</v>
      </c>
      <c r="B227" s="7" t="s">
        <v>13</v>
      </c>
      <c r="C227" s="16" t="s">
        <v>366</v>
      </c>
      <c r="D227" s="16" t="s">
        <v>367</v>
      </c>
      <c r="E227" s="9">
        <v>0.3020833333333333</v>
      </c>
      <c r="J227" s="32">
        <v>40761.777592592596</v>
      </c>
      <c r="K227" s="8">
        <v>40761.47550925926</v>
      </c>
      <c r="L227" s="7">
        <f t="shared" si="24"/>
      </c>
      <c r="M227" s="7" t="str">
        <f t="shared" si="25"/>
        <v>WF</v>
      </c>
      <c r="N227" s="7">
        <f t="shared" si="26"/>
      </c>
      <c r="O227" s="7" t="str">
        <f t="shared" si="27"/>
        <v>W</v>
      </c>
      <c r="P227" s="7">
        <f t="shared" si="28"/>
      </c>
      <c r="Q227" s="7">
        <f t="shared" si="29"/>
      </c>
      <c r="R227" s="7">
        <f t="shared" si="30"/>
      </c>
      <c r="S227" s="7">
        <f t="shared" si="31"/>
      </c>
    </row>
    <row r="228" spans="1:19" ht="12.75">
      <c r="A228" s="7">
        <v>285</v>
      </c>
      <c r="B228" s="7" t="s">
        <v>13</v>
      </c>
      <c r="C228" s="16" t="s">
        <v>9</v>
      </c>
      <c r="D228" s="16" t="s">
        <v>213</v>
      </c>
      <c r="E228" s="9">
        <v>0.3347222222222222</v>
      </c>
      <c r="F228" s="16"/>
      <c r="G228" s="16"/>
      <c r="J228" s="32">
        <v>40761.817141203705</v>
      </c>
      <c r="K228" s="8">
        <v>40761.48241898148</v>
      </c>
      <c r="L228" s="7">
        <f t="shared" si="24"/>
      </c>
      <c r="M228" s="7" t="str">
        <f t="shared" si="25"/>
        <v>WF</v>
      </c>
      <c r="N228" s="7">
        <f t="shared" si="26"/>
      </c>
      <c r="O228" s="7" t="str">
        <f t="shared" si="27"/>
        <v>W</v>
      </c>
      <c r="P228" s="7">
        <f t="shared" si="28"/>
      </c>
      <c r="Q228" s="7">
        <f t="shared" si="29"/>
      </c>
      <c r="R228" s="7">
        <f t="shared" si="30"/>
      </c>
      <c r="S228" s="7">
        <f t="shared" si="31"/>
      </c>
    </row>
    <row r="229" spans="1:21" ht="12.75">
      <c r="A229" s="7">
        <v>269</v>
      </c>
      <c r="B229" s="7" t="s">
        <v>13</v>
      </c>
      <c r="C229" s="16" t="s">
        <v>62</v>
      </c>
      <c r="D229" s="16" t="s">
        <v>255</v>
      </c>
      <c r="E229" s="9">
        <v>0.3347222222222222</v>
      </c>
      <c r="F229" s="16"/>
      <c r="G229" s="16"/>
      <c r="J229" s="32">
        <v>40761.81752314815</v>
      </c>
      <c r="K229" s="8">
        <v>40761.48280092593</v>
      </c>
      <c r="L229" s="7">
        <f t="shared" si="24"/>
      </c>
      <c r="M229" s="7" t="str">
        <f t="shared" si="25"/>
        <v>WF</v>
      </c>
      <c r="N229" s="7">
        <f t="shared" si="26"/>
      </c>
      <c r="O229" s="7" t="str">
        <f t="shared" si="27"/>
        <v>W</v>
      </c>
      <c r="P229" s="7">
        <f t="shared" si="28"/>
      </c>
      <c r="Q229" s="7">
        <f t="shared" si="29"/>
      </c>
      <c r="R229" s="7">
        <f t="shared" si="30"/>
      </c>
      <c r="S229" s="7">
        <f t="shared" si="31"/>
      </c>
      <c r="U229" s="27"/>
    </row>
    <row r="230" spans="1:21" ht="12.75">
      <c r="A230" s="7">
        <v>31</v>
      </c>
      <c r="B230" s="7" t="s">
        <v>13</v>
      </c>
      <c r="C230" s="16" t="s">
        <v>49</v>
      </c>
      <c r="D230" s="16" t="s">
        <v>288</v>
      </c>
      <c r="E230" s="9">
        <v>0.29791666666666666</v>
      </c>
      <c r="J230" s="32">
        <v>40761.782060185185</v>
      </c>
      <c r="K230" s="8">
        <v>40761.484143518515</v>
      </c>
      <c r="L230" s="7">
        <f t="shared" si="24"/>
      </c>
      <c r="M230" s="7" t="str">
        <f t="shared" si="25"/>
        <v>WF</v>
      </c>
      <c r="N230" s="7">
        <f t="shared" si="26"/>
      </c>
      <c r="O230" s="7" t="str">
        <f t="shared" si="27"/>
        <v>W</v>
      </c>
      <c r="P230" s="7">
        <f t="shared" si="28"/>
      </c>
      <c r="Q230" s="7">
        <f t="shared" si="29"/>
      </c>
      <c r="R230" s="7">
        <f t="shared" si="30"/>
      </c>
      <c r="S230" s="7">
        <f t="shared" si="31"/>
      </c>
      <c r="U230" s="6"/>
    </row>
    <row r="231" spans="1:21" ht="12.75">
      <c r="A231" s="7">
        <v>111</v>
      </c>
      <c r="B231" s="7" t="s">
        <v>13</v>
      </c>
      <c r="C231" s="16" t="s">
        <v>14</v>
      </c>
      <c r="D231" s="16" t="s">
        <v>350</v>
      </c>
      <c r="E231" s="9">
        <v>0.2965277777777778</v>
      </c>
      <c r="J231" s="32">
        <v>40761.78136574074</v>
      </c>
      <c r="K231" s="8">
        <v>40761.48483796296</v>
      </c>
      <c r="L231" s="7">
        <f t="shared" si="24"/>
      </c>
      <c r="M231" s="7" t="str">
        <f t="shared" si="25"/>
        <v>WF</v>
      </c>
      <c r="N231" s="7">
        <f t="shared" si="26"/>
      </c>
      <c r="O231" s="7" t="str">
        <f t="shared" si="27"/>
        <v>W</v>
      </c>
      <c r="P231" s="7">
        <f t="shared" si="28"/>
      </c>
      <c r="Q231" s="7">
        <f t="shared" si="29"/>
      </c>
      <c r="R231" s="7">
        <f t="shared" si="30"/>
      </c>
      <c r="S231" s="7">
        <f t="shared" si="31"/>
      </c>
      <c r="U231" s="6"/>
    </row>
    <row r="232" spans="1:21" ht="12.75">
      <c r="A232" s="7">
        <v>112</v>
      </c>
      <c r="B232" s="7" t="s">
        <v>13</v>
      </c>
      <c r="C232" s="16" t="s">
        <v>351</v>
      </c>
      <c r="D232" s="16" t="s">
        <v>352</v>
      </c>
      <c r="E232" s="9">
        <v>0.2965277777777778</v>
      </c>
      <c r="J232" s="32">
        <v>40761.78146990741</v>
      </c>
      <c r="K232" s="8">
        <v>40761.48494212963</v>
      </c>
      <c r="L232" s="7">
        <f t="shared" si="24"/>
      </c>
      <c r="M232" s="7" t="str">
        <f t="shared" si="25"/>
        <v>WF</v>
      </c>
      <c r="N232" s="7">
        <f t="shared" si="26"/>
      </c>
      <c r="O232" s="7" t="str">
        <f t="shared" si="27"/>
        <v>W</v>
      </c>
      <c r="P232" s="7">
        <f t="shared" si="28"/>
      </c>
      <c r="Q232" s="7">
        <f t="shared" si="29"/>
      </c>
      <c r="R232" s="7">
        <f t="shared" si="30"/>
      </c>
      <c r="S232" s="7">
        <f t="shared" si="31"/>
      </c>
      <c r="U232" s="6"/>
    </row>
    <row r="233" spans="1:21" ht="12.75">
      <c r="A233" s="7">
        <v>110</v>
      </c>
      <c r="B233" s="7" t="s">
        <v>13</v>
      </c>
      <c r="C233" s="16" t="s">
        <v>349</v>
      </c>
      <c r="D233" s="16" t="s">
        <v>315</v>
      </c>
      <c r="E233" s="9">
        <v>0.2965277777777778</v>
      </c>
      <c r="J233" s="32">
        <v>40761.781539351854</v>
      </c>
      <c r="K233" s="8">
        <v>40761.48501157408</v>
      </c>
      <c r="L233" s="7">
        <f t="shared" si="24"/>
      </c>
      <c r="M233" s="7" t="str">
        <f t="shared" si="25"/>
        <v>WF</v>
      </c>
      <c r="N233" s="7">
        <f t="shared" si="26"/>
      </c>
      <c r="O233" s="7" t="str">
        <f t="shared" si="27"/>
        <v>W</v>
      </c>
      <c r="P233" s="7">
        <f t="shared" si="28"/>
      </c>
      <c r="Q233" s="7">
        <f t="shared" si="29"/>
      </c>
      <c r="R233" s="7">
        <f t="shared" si="30"/>
      </c>
      <c r="S233" s="7">
        <f t="shared" si="31"/>
      </c>
      <c r="U233" s="6"/>
    </row>
    <row r="234" spans="1:21" ht="12.75">
      <c r="A234" s="7">
        <v>133</v>
      </c>
      <c r="B234" s="7" t="s">
        <v>13</v>
      </c>
      <c r="C234" s="16" t="s">
        <v>368</v>
      </c>
      <c r="D234" s="16" t="s">
        <v>139</v>
      </c>
      <c r="E234" s="9">
        <v>0.3020833333333333</v>
      </c>
      <c r="J234" s="32">
        <v>40761.78716435185</v>
      </c>
      <c r="K234" s="8">
        <v>40761.485081018516</v>
      </c>
      <c r="L234" s="7">
        <f t="shared" si="24"/>
      </c>
      <c r="M234" s="7" t="str">
        <f t="shared" si="25"/>
        <v>WF</v>
      </c>
      <c r="N234" s="7">
        <f t="shared" si="26"/>
      </c>
      <c r="O234" s="7" t="str">
        <f t="shared" si="27"/>
        <v>W</v>
      </c>
      <c r="P234" s="7">
        <f t="shared" si="28"/>
      </c>
      <c r="Q234" s="7">
        <f t="shared" si="29"/>
      </c>
      <c r="R234" s="7">
        <f t="shared" si="30"/>
      </c>
      <c r="S234" s="7">
        <f t="shared" si="31"/>
      </c>
      <c r="U234" s="6"/>
    </row>
    <row r="235" spans="1:21" ht="12.75">
      <c r="A235" s="7">
        <v>8</v>
      </c>
      <c r="B235" s="7" t="s">
        <v>13</v>
      </c>
      <c r="C235" s="16" t="s">
        <v>59</v>
      </c>
      <c r="D235" s="16" t="s">
        <v>275</v>
      </c>
      <c r="E235" s="9">
        <v>0.29444444444444445</v>
      </c>
      <c r="F235" s="31"/>
      <c r="J235" s="32">
        <v>40761.780335648145</v>
      </c>
      <c r="K235" s="8">
        <v>40761.4858912037</v>
      </c>
      <c r="L235" s="7">
        <f t="shared" si="24"/>
      </c>
      <c r="M235" s="7" t="str">
        <f t="shared" si="25"/>
        <v>WF</v>
      </c>
      <c r="N235" s="7">
        <f t="shared" si="26"/>
      </c>
      <c r="O235" s="7" t="str">
        <f t="shared" si="27"/>
        <v>W</v>
      </c>
      <c r="P235" s="7">
        <f t="shared" si="28"/>
      </c>
      <c r="Q235" s="7">
        <f t="shared" si="29"/>
      </c>
      <c r="R235" s="7">
        <f t="shared" si="30"/>
      </c>
      <c r="S235" s="7">
        <f t="shared" si="31"/>
      </c>
      <c r="U235" s="6"/>
    </row>
    <row r="236" spans="1:21" ht="12.75">
      <c r="A236" s="7">
        <v>14</v>
      </c>
      <c r="B236" s="7" t="s">
        <v>13</v>
      </c>
      <c r="C236" s="16" t="s">
        <v>5</v>
      </c>
      <c r="D236" s="16" t="s">
        <v>280</v>
      </c>
      <c r="E236" s="9">
        <v>0.29444444444444445</v>
      </c>
      <c r="J236" s="32">
        <v>40761.78219907408</v>
      </c>
      <c r="K236" s="8">
        <v>40761.48775462963</v>
      </c>
      <c r="L236" s="7">
        <f t="shared" si="24"/>
      </c>
      <c r="M236" s="7" t="str">
        <f t="shared" si="25"/>
        <v>WF</v>
      </c>
      <c r="N236" s="7">
        <f t="shared" si="26"/>
      </c>
      <c r="O236" s="7" t="str">
        <f t="shared" si="27"/>
        <v>W</v>
      </c>
      <c r="P236" s="7">
        <f t="shared" si="28"/>
      </c>
      <c r="Q236" s="7">
        <f t="shared" si="29"/>
      </c>
      <c r="R236" s="7">
        <f t="shared" si="30"/>
      </c>
      <c r="S236" s="7">
        <f t="shared" si="31"/>
      </c>
      <c r="U236" s="6"/>
    </row>
    <row r="237" spans="1:21" ht="12.75">
      <c r="A237" s="7">
        <v>181</v>
      </c>
      <c r="B237" s="7" t="s">
        <v>13</v>
      </c>
      <c r="C237" s="16" t="s">
        <v>124</v>
      </c>
      <c r="D237" s="16" t="s">
        <v>58</v>
      </c>
      <c r="E237" s="9">
        <v>0.3055555555555555</v>
      </c>
      <c r="J237" s="32">
        <v>40761.79797453704</v>
      </c>
      <c r="K237" s="8">
        <v>40761.492418981485</v>
      </c>
      <c r="L237" s="7">
        <f t="shared" si="24"/>
      </c>
      <c r="M237" s="7" t="str">
        <f t="shared" si="25"/>
        <v>WF</v>
      </c>
      <c r="N237" s="7">
        <f t="shared" si="26"/>
      </c>
      <c r="O237" s="7" t="str">
        <f t="shared" si="27"/>
        <v>W</v>
      </c>
      <c r="P237" s="7">
        <f t="shared" si="28"/>
      </c>
      <c r="Q237" s="7">
        <f t="shared" si="29"/>
      </c>
      <c r="R237" s="7">
        <f t="shared" si="30"/>
      </c>
      <c r="S237" s="7">
        <f t="shared" si="31"/>
      </c>
      <c r="U237" s="6"/>
    </row>
    <row r="238" spans="1:21" ht="12.75">
      <c r="A238" s="7">
        <v>96</v>
      </c>
      <c r="B238" s="7" t="s">
        <v>13</v>
      </c>
      <c r="C238" s="16" t="s">
        <v>339</v>
      </c>
      <c r="D238" s="16" t="s">
        <v>340</v>
      </c>
      <c r="E238" s="9">
        <v>0.30069444444444443</v>
      </c>
      <c r="J238" s="32">
        <v>40761.79908564815</v>
      </c>
      <c r="K238" s="8">
        <v>40761.498391203706</v>
      </c>
      <c r="L238" s="7">
        <f t="shared" si="24"/>
      </c>
      <c r="M238" s="7" t="str">
        <f t="shared" si="25"/>
        <v>WF</v>
      </c>
      <c r="N238" s="7">
        <f t="shared" si="26"/>
      </c>
      <c r="O238" s="7" t="str">
        <f t="shared" si="27"/>
        <v>W</v>
      </c>
      <c r="P238" s="7">
        <f t="shared" si="28"/>
      </c>
      <c r="Q238" s="7">
        <f t="shared" si="29"/>
      </c>
      <c r="R238" s="7">
        <f t="shared" si="30"/>
      </c>
      <c r="S238" s="7">
        <f t="shared" si="31"/>
      </c>
      <c r="U238" s="6"/>
    </row>
    <row r="239" spans="1:21" ht="12.75">
      <c r="A239" s="7">
        <v>12</v>
      </c>
      <c r="B239" s="7" t="s">
        <v>13</v>
      </c>
      <c r="C239" s="16" t="s">
        <v>68</v>
      </c>
      <c r="D239" s="16" t="s">
        <v>277</v>
      </c>
      <c r="E239" s="9">
        <v>0.29444444444444445</v>
      </c>
      <c r="J239" s="32">
        <v>40761.79571759259</v>
      </c>
      <c r="K239" s="8">
        <v>40761.50127314815</v>
      </c>
      <c r="L239" s="7">
        <f t="shared" si="24"/>
      </c>
      <c r="M239" s="7" t="str">
        <f t="shared" si="25"/>
        <v>WF</v>
      </c>
      <c r="N239" s="7">
        <f t="shared" si="26"/>
      </c>
      <c r="O239" s="7" t="str">
        <f t="shared" si="27"/>
        <v>W</v>
      </c>
      <c r="P239" s="7">
        <f t="shared" si="28"/>
      </c>
      <c r="Q239" s="7">
        <f t="shared" si="29"/>
      </c>
      <c r="R239" s="7">
        <f t="shared" si="30"/>
      </c>
      <c r="S239" s="7">
        <f t="shared" si="31"/>
      </c>
      <c r="U239" s="6"/>
    </row>
    <row r="240" spans="1:21" ht="12.75">
      <c r="A240" s="7">
        <v>210</v>
      </c>
      <c r="B240" s="7" t="s">
        <v>13</v>
      </c>
      <c r="C240" s="16" t="s">
        <v>414</v>
      </c>
      <c r="D240" s="16" t="s">
        <v>218</v>
      </c>
      <c r="E240" s="9">
        <v>0.3145833333333333</v>
      </c>
      <c r="J240" s="32">
        <v>40761.81789351852</v>
      </c>
      <c r="K240" s="8">
        <v>40761.50331018519</v>
      </c>
      <c r="L240" s="7">
        <f t="shared" si="24"/>
      </c>
      <c r="M240" s="7" t="str">
        <f t="shared" si="25"/>
        <v>WF</v>
      </c>
      <c r="N240" s="7">
        <f t="shared" si="26"/>
      </c>
      <c r="O240" s="7" t="str">
        <f t="shared" si="27"/>
        <v>W</v>
      </c>
      <c r="P240" s="7">
        <f t="shared" si="28"/>
      </c>
      <c r="Q240" s="7">
        <f t="shared" si="29"/>
      </c>
      <c r="R240" s="7">
        <f t="shared" si="30"/>
      </c>
      <c r="S240" s="7">
        <f t="shared" si="31"/>
      </c>
      <c r="U240" s="6"/>
    </row>
    <row r="241" spans="1:21" ht="12.75">
      <c r="A241" s="7">
        <v>211</v>
      </c>
      <c r="B241" s="7" t="s">
        <v>13</v>
      </c>
      <c r="C241" s="16" t="s">
        <v>66</v>
      </c>
      <c r="D241" s="16" t="s">
        <v>415</v>
      </c>
      <c r="E241" s="9">
        <v>0.3145833333333333</v>
      </c>
      <c r="J241" s="32">
        <v>40761.818032407406</v>
      </c>
      <c r="K241" s="8">
        <v>40761.50344907407</v>
      </c>
      <c r="L241" s="7">
        <f t="shared" si="24"/>
      </c>
      <c r="M241" s="7" t="str">
        <f t="shared" si="25"/>
        <v>WF</v>
      </c>
      <c r="N241" s="7">
        <f t="shared" si="26"/>
      </c>
      <c r="O241" s="7" t="str">
        <f t="shared" si="27"/>
        <v>W</v>
      </c>
      <c r="P241" s="7">
        <f t="shared" si="28"/>
      </c>
      <c r="Q241" s="7">
        <f t="shared" si="29"/>
      </c>
      <c r="R241" s="7">
        <f t="shared" si="30"/>
      </c>
      <c r="S241" s="7">
        <f t="shared" si="31"/>
      </c>
      <c r="U241" s="6"/>
    </row>
    <row r="242" spans="1:21" ht="12.75">
      <c r="A242" s="7">
        <v>208</v>
      </c>
      <c r="B242" s="7" t="s">
        <v>13</v>
      </c>
      <c r="C242" s="16" t="s">
        <v>115</v>
      </c>
      <c r="D242" s="16" t="s">
        <v>218</v>
      </c>
      <c r="E242" s="9">
        <v>0.3145833333333333</v>
      </c>
      <c r="J242" s="32">
        <v>40761.81814814815</v>
      </c>
      <c r="K242" s="8">
        <v>40761.50356481481</v>
      </c>
      <c r="L242" s="7">
        <f t="shared" si="24"/>
      </c>
      <c r="M242" s="7" t="str">
        <f t="shared" si="25"/>
        <v>WF</v>
      </c>
      <c r="N242" s="7">
        <f t="shared" si="26"/>
      </c>
      <c r="O242" s="7" t="str">
        <f t="shared" si="27"/>
        <v>W</v>
      </c>
      <c r="P242" s="7">
        <f t="shared" si="28"/>
      </c>
      <c r="Q242" s="7">
        <f t="shared" si="29"/>
      </c>
      <c r="R242" s="7">
        <f t="shared" si="30"/>
      </c>
      <c r="S242" s="7">
        <f t="shared" si="31"/>
      </c>
      <c r="U242" s="6"/>
    </row>
    <row r="243" spans="1:21" ht="12.75">
      <c r="A243" s="7">
        <v>97</v>
      </c>
      <c r="B243" s="7" t="s">
        <v>13</v>
      </c>
      <c r="C243" s="16" t="s">
        <v>341</v>
      </c>
      <c r="D243" s="16" t="s">
        <v>342</v>
      </c>
      <c r="E243" s="9">
        <v>0.30069444444444443</v>
      </c>
      <c r="J243" s="32">
        <v>40761.80715277778</v>
      </c>
      <c r="K243" s="8">
        <v>40761.50645833334</v>
      </c>
      <c r="L243" s="7">
        <f t="shared" si="24"/>
      </c>
      <c r="M243" s="7" t="str">
        <f t="shared" si="25"/>
        <v>WF</v>
      </c>
      <c r="N243" s="7">
        <f t="shared" si="26"/>
      </c>
      <c r="O243" s="7" t="str">
        <f t="shared" si="27"/>
        <v>W</v>
      </c>
      <c r="P243" s="7">
        <f t="shared" si="28"/>
      </c>
      <c r="Q243" s="7">
        <f t="shared" si="29"/>
      </c>
      <c r="R243" s="7">
        <f t="shared" si="30"/>
      </c>
      <c r="S243" s="7">
        <f t="shared" si="31"/>
      </c>
      <c r="U243" s="6"/>
    </row>
    <row r="244" spans="1:21" ht="12.75">
      <c r="A244" s="7">
        <v>161</v>
      </c>
      <c r="B244" s="7" t="s">
        <v>13</v>
      </c>
      <c r="C244" s="16" t="s">
        <v>24</v>
      </c>
      <c r="D244" s="16" t="s">
        <v>294</v>
      </c>
      <c r="E244" s="9">
        <v>0.3159722222222222</v>
      </c>
      <c r="J244" s="32">
        <v>40761.82381944444</v>
      </c>
      <c r="K244" s="8">
        <v>40761.50784722222</v>
      </c>
      <c r="L244" s="7">
        <f t="shared" si="24"/>
      </c>
      <c r="M244" s="7" t="str">
        <f t="shared" si="25"/>
        <v>WF</v>
      </c>
      <c r="N244" s="7">
        <f t="shared" si="26"/>
      </c>
      <c r="O244" s="7" t="str">
        <f t="shared" si="27"/>
        <v>W</v>
      </c>
      <c r="P244" s="7">
        <f t="shared" si="28"/>
      </c>
      <c r="Q244" s="7">
        <f t="shared" si="29"/>
      </c>
      <c r="R244" s="7">
        <f t="shared" si="30"/>
      </c>
      <c r="S244" s="7">
        <f t="shared" si="31"/>
      </c>
      <c r="U244" s="6"/>
    </row>
    <row r="245" spans="1:21" ht="12.75">
      <c r="A245" s="7">
        <v>207</v>
      </c>
      <c r="B245" s="7" t="s">
        <v>13</v>
      </c>
      <c r="C245" s="16" t="s">
        <v>15</v>
      </c>
      <c r="D245" s="16" t="s">
        <v>411</v>
      </c>
      <c r="E245" s="9">
        <v>0.3159722222222222</v>
      </c>
      <c r="J245" s="32">
        <v>40761.823912037034</v>
      </c>
      <c r="K245" s="8">
        <v>40761.507939814815</v>
      </c>
      <c r="L245" s="7">
        <f t="shared" si="24"/>
      </c>
      <c r="M245" s="7" t="str">
        <f t="shared" si="25"/>
        <v>WF</v>
      </c>
      <c r="N245" s="7">
        <f t="shared" si="26"/>
      </c>
      <c r="O245" s="7" t="str">
        <f t="shared" si="27"/>
        <v>W</v>
      </c>
      <c r="P245" s="7">
        <f t="shared" si="28"/>
      </c>
      <c r="Q245" s="7">
        <f t="shared" si="29"/>
      </c>
      <c r="R245" s="7">
        <f t="shared" si="30"/>
      </c>
      <c r="S245" s="7">
        <f t="shared" si="31"/>
      </c>
      <c r="U245" s="6"/>
    </row>
    <row r="246" spans="1:21" ht="12.75">
      <c r="A246" s="7">
        <v>141</v>
      </c>
      <c r="B246" s="7" t="s">
        <v>13</v>
      </c>
      <c r="C246" s="16" t="s">
        <v>124</v>
      </c>
      <c r="D246" s="16" t="s">
        <v>176</v>
      </c>
      <c r="E246" s="9">
        <v>0.3076388888888889</v>
      </c>
      <c r="J246" s="32">
        <v>40761.82048611111</v>
      </c>
      <c r="K246" s="8">
        <v>40761.51284722222</v>
      </c>
      <c r="L246" s="7">
        <f t="shared" si="24"/>
      </c>
      <c r="M246" s="7" t="str">
        <f t="shared" si="25"/>
        <v>WF</v>
      </c>
      <c r="N246" s="7">
        <f t="shared" si="26"/>
      </c>
      <c r="O246" s="7" t="str">
        <f t="shared" si="27"/>
        <v>W</v>
      </c>
      <c r="P246" s="7">
        <f t="shared" si="28"/>
      </c>
      <c r="Q246" s="7">
        <f t="shared" si="29"/>
      </c>
      <c r="R246" s="7">
        <f t="shared" si="30"/>
      </c>
      <c r="S246" s="7">
        <f t="shared" si="31"/>
      </c>
      <c r="U246" s="6"/>
    </row>
    <row r="247" spans="1:21" ht="12.75">
      <c r="A247" s="7">
        <v>204</v>
      </c>
      <c r="B247" s="7" t="s">
        <v>13</v>
      </c>
      <c r="C247" s="16" t="s">
        <v>221</v>
      </c>
      <c r="D247" s="16" t="s">
        <v>204</v>
      </c>
      <c r="E247" s="9">
        <v>0.3076388888888889</v>
      </c>
      <c r="J247" s="32">
        <v>40761.820543981485</v>
      </c>
      <c r="K247" s="8">
        <v>40761.51290509259</v>
      </c>
      <c r="L247" s="7">
        <f t="shared" si="24"/>
      </c>
      <c r="M247" s="7" t="str">
        <f t="shared" si="25"/>
        <v>WF</v>
      </c>
      <c r="N247" s="7">
        <f t="shared" si="26"/>
      </c>
      <c r="O247" s="7" t="str">
        <f t="shared" si="27"/>
        <v>W</v>
      </c>
      <c r="P247" s="7">
        <f t="shared" si="28"/>
      </c>
      <c r="Q247" s="7">
        <f t="shared" si="29"/>
      </c>
      <c r="R247" s="7">
        <f t="shared" si="30"/>
      </c>
      <c r="S247" s="7">
        <f t="shared" si="31"/>
      </c>
      <c r="U247" s="6"/>
    </row>
    <row r="248" spans="1:21" ht="12.75">
      <c r="A248" s="7">
        <v>62</v>
      </c>
      <c r="B248" s="7" t="s">
        <v>13</v>
      </c>
      <c r="C248" s="16" t="s">
        <v>313</v>
      </c>
      <c r="D248" s="16" t="s">
        <v>25</v>
      </c>
      <c r="E248" s="9">
        <v>0.28958333333333336</v>
      </c>
      <c r="J248" s="32">
        <v>40761.805763888886</v>
      </c>
      <c r="K248" s="8">
        <v>40761.516180555554</v>
      </c>
      <c r="L248" s="7">
        <f t="shared" si="24"/>
      </c>
      <c r="M248" s="7" t="str">
        <f t="shared" si="25"/>
        <v>WF</v>
      </c>
      <c r="N248" s="7">
        <f t="shared" si="26"/>
      </c>
      <c r="O248" s="7" t="str">
        <f t="shared" si="27"/>
        <v>W</v>
      </c>
      <c r="P248" s="7">
        <f t="shared" si="28"/>
      </c>
      <c r="Q248" s="7">
        <f t="shared" si="29"/>
      </c>
      <c r="R248" s="7">
        <f t="shared" si="30"/>
      </c>
      <c r="S248" s="7">
        <f t="shared" si="31"/>
      </c>
      <c r="U248" s="6"/>
    </row>
    <row r="249" spans="1:21" ht="12.75">
      <c r="A249" s="7">
        <v>119</v>
      </c>
      <c r="B249" s="7" t="s">
        <v>13</v>
      </c>
      <c r="C249" s="16" t="s">
        <v>91</v>
      </c>
      <c r="D249" s="16" t="s">
        <v>357</v>
      </c>
      <c r="E249" s="9">
        <v>0.3055555555555555</v>
      </c>
      <c r="J249" s="32">
        <v>40761.82188657407</v>
      </c>
      <c r="K249" s="8">
        <v>40761.516331018516</v>
      </c>
      <c r="L249" s="7">
        <f t="shared" si="24"/>
      </c>
      <c r="M249" s="7" t="str">
        <f t="shared" si="25"/>
        <v>WF</v>
      </c>
      <c r="N249" s="7">
        <f t="shared" si="26"/>
      </c>
      <c r="O249" s="7" t="str">
        <f t="shared" si="27"/>
        <v>W</v>
      </c>
      <c r="P249" s="7">
        <f t="shared" si="28"/>
      </c>
      <c r="Q249" s="7">
        <f t="shared" si="29"/>
      </c>
      <c r="R249" s="7">
        <f t="shared" si="30"/>
      </c>
      <c r="S249" s="7">
        <f t="shared" si="31"/>
      </c>
      <c r="U249" s="6"/>
    </row>
    <row r="250" spans="1:21" ht="12.75">
      <c r="A250" s="7">
        <v>118</v>
      </c>
      <c r="B250" s="7" t="s">
        <v>13</v>
      </c>
      <c r="C250" s="16" t="s">
        <v>8</v>
      </c>
      <c r="D250" s="16" t="s">
        <v>217</v>
      </c>
      <c r="E250" s="9">
        <v>0.3055555555555555</v>
      </c>
      <c r="J250" s="32">
        <v>40761.82200231482</v>
      </c>
      <c r="K250" s="8">
        <v>40761.51644675926</v>
      </c>
      <c r="L250" s="7">
        <f t="shared" si="24"/>
      </c>
      <c r="M250" s="7" t="str">
        <f t="shared" si="25"/>
        <v>WF</v>
      </c>
      <c r="N250" s="7">
        <f t="shared" si="26"/>
      </c>
      <c r="O250" s="7" t="str">
        <f t="shared" si="27"/>
        <v>W</v>
      </c>
      <c r="P250" s="7">
        <f t="shared" si="28"/>
      </c>
      <c r="Q250" s="7">
        <f t="shared" si="29"/>
      </c>
      <c r="R250" s="7">
        <f t="shared" si="30"/>
      </c>
      <c r="S250" s="7">
        <f t="shared" si="31"/>
      </c>
      <c r="U250" s="6"/>
    </row>
    <row r="251" spans="1:21" ht="12.75">
      <c r="A251" s="7">
        <v>169</v>
      </c>
      <c r="B251" s="7" t="s">
        <v>13</v>
      </c>
      <c r="C251" s="16" t="s">
        <v>390</v>
      </c>
      <c r="D251" s="16" t="s">
        <v>391</v>
      </c>
      <c r="E251" s="9">
        <v>0.30069444444444443</v>
      </c>
      <c r="J251" s="32">
        <v>40761.824895833335</v>
      </c>
      <c r="K251" s="8">
        <v>40761.524201388886</v>
      </c>
      <c r="L251" s="7">
        <f t="shared" si="24"/>
      </c>
      <c r="M251" s="7" t="str">
        <f t="shared" si="25"/>
        <v>WF</v>
      </c>
      <c r="N251" s="7">
        <f t="shared" si="26"/>
      </c>
      <c r="O251" s="7" t="str">
        <f t="shared" si="27"/>
        <v>W</v>
      </c>
      <c r="P251" s="7">
        <f t="shared" si="28"/>
      </c>
      <c r="Q251" s="7">
        <f t="shared" si="29"/>
      </c>
      <c r="R251" s="7">
        <f t="shared" si="30"/>
      </c>
      <c r="S251" s="7">
        <f t="shared" si="31"/>
      </c>
      <c r="U251" s="6"/>
    </row>
    <row r="252" spans="1:21" ht="12.75">
      <c r="A252" s="7">
        <v>170</v>
      </c>
      <c r="B252" s="7" t="s">
        <v>13</v>
      </c>
      <c r="C252" s="16" t="s">
        <v>68</v>
      </c>
      <c r="D252" s="16" t="s">
        <v>392</v>
      </c>
      <c r="E252" s="9">
        <v>0.30069444444444443</v>
      </c>
      <c r="J252" s="32">
        <v>40761.82650462963</v>
      </c>
      <c r="K252" s="8">
        <v>40761.52581018519</v>
      </c>
      <c r="L252" s="7">
        <f t="shared" si="24"/>
      </c>
      <c r="M252" s="7" t="str">
        <f t="shared" si="25"/>
        <v>WF</v>
      </c>
      <c r="N252" s="7">
        <f t="shared" si="26"/>
      </c>
      <c r="O252" s="7" t="str">
        <f t="shared" si="27"/>
        <v>W</v>
      </c>
      <c r="P252" s="7">
        <f t="shared" si="28"/>
      </c>
      <c r="Q252" s="7">
        <f t="shared" si="29"/>
      </c>
      <c r="R252" s="7">
        <f t="shared" si="30"/>
      </c>
      <c r="S252" s="7">
        <f t="shared" si="31"/>
      </c>
      <c r="U252" s="6"/>
    </row>
    <row r="253" spans="1:21" ht="12.75">
      <c r="A253" s="7">
        <v>192</v>
      </c>
      <c r="B253" s="7" t="s">
        <v>13</v>
      </c>
      <c r="C253" s="16" t="s">
        <v>68</v>
      </c>
      <c r="D253" s="16" t="s">
        <v>45</v>
      </c>
      <c r="E253" s="9">
        <v>0.32569444444444445</v>
      </c>
      <c r="J253" s="32">
        <v>40761.854212962964</v>
      </c>
      <c r="K253" s="8">
        <v>40761.52851851852</v>
      </c>
      <c r="L253" s="7">
        <f t="shared" si="24"/>
      </c>
      <c r="M253" s="7" t="str">
        <f t="shared" si="25"/>
        <v>WF</v>
      </c>
      <c r="N253" s="7">
        <f t="shared" si="26"/>
      </c>
      <c r="O253" s="7" t="str">
        <f t="shared" si="27"/>
        <v>W</v>
      </c>
      <c r="P253" s="7">
        <f t="shared" si="28"/>
      </c>
      <c r="Q253" s="7">
        <f t="shared" si="29"/>
      </c>
      <c r="R253" s="7">
        <f t="shared" si="30"/>
      </c>
      <c r="S253" s="7">
        <f t="shared" si="31"/>
      </c>
      <c r="U253" s="6"/>
    </row>
    <row r="254" spans="1:21" ht="12.75">
      <c r="A254" s="7">
        <v>7</v>
      </c>
      <c r="B254" s="7" t="s">
        <v>13</v>
      </c>
      <c r="C254" s="16" t="s">
        <v>149</v>
      </c>
      <c r="D254" s="16" t="s">
        <v>148</v>
      </c>
      <c r="E254" s="9">
        <v>0.28958333333333336</v>
      </c>
      <c r="F254" s="31"/>
      <c r="J254" s="32">
        <v>40761.81857638889</v>
      </c>
      <c r="K254" s="8">
        <v>40761.52899305556</v>
      </c>
      <c r="L254" s="7">
        <f t="shared" si="24"/>
      </c>
      <c r="M254" s="7" t="str">
        <f t="shared" si="25"/>
        <v>WF</v>
      </c>
      <c r="N254" s="7">
        <f t="shared" si="26"/>
      </c>
      <c r="O254" s="7" t="str">
        <f t="shared" si="27"/>
        <v>W</v>
      </c>
      <c r="P254" s="7">
        <f t="shared" si="28"/>
      </c>
      <c r="Q254" s="7">
        <f t="shared" si="29"/>
      </c>
      <c r="R254" s="7">
        <f t="shared" si="30"/>
      </c>
      <c r="S254" s="7">
        <f t="shared" si="31"/>
      </c>
      <c r="U254" s="6"/>
    </row>
    <row r="255" spans="1:21" ht="12.75">
      <c r="A255" s="7">
        <v>258</v>
      </c>
      <c r="B255" s="7" t="s">
        <v>13</v>
      </c>
      <c r="C255" s="16" t="s">
        <v>449</v>
      </c>
      <c r="D255" s="16" t="s">
        <v>450</v>
      </c>
      <c r="E255" s="9">
        <v>0.32222222222222224</v>
      </c>
      <c r="F255" s="16"/>
      <c r="G255" s="16"/>
      <c r="J255" s="32">
        <v>40761.85175925926</v>
      </c>
      <c r="K255" s="8">
        <v>40761.52953703704</v>
      </c>
      <c r="L255" s="7">
        <f t="shared" si="24"/>
      </c>
      <c r="M255" s="7" t="str">
        <f t="shared" si="25"/>
        <v>WF</v>
      </c>
      <c r="N255" s="7">
        <f t="shared" si="26"/>
      </c>
      <c r="O255" s="7" t="str">
        <f t="shared" si="27"/>
        <v>W</v>
      </c>
      <c r="P255" s="7">
        <f t="shared" si="28"/>
      </c>
      <c r="Q255" s="7">
        <f t="shared" si="29"/>
      </c>
      <c r="R255" s="7">
        <f t="shared" si="30"/>
      </c>
      <c r="S255" s="7">
        <f t="shared" si="31"/>
      </c>
      <c r="U255" s="6"/>
    </row>
    <row r="256" spans="1:21" ht="12.75">
      <c r="A256" s="7">
        <v>80</v>
      </c>
      <c r="B256" s="7" t="s">
        <v>13</v>
      </c>
      <c r="C256" s="30" t="s">
        <v>38</v>
      </c>
      <c r="D256" s="16" t="s">
        <v>98</v>
      </c>
      <c r="E256" s="9">
        <v>0.29305555555555557</v>
      </c>
      <c r="J256" s="32">
        <v>40761.82355324074</v>
      </c>
      <c r="K256" s="8">
        <v>40761.530497685184</v>
      </c>
      <c r="L256" s="7">
        <f t="shared" si="24"/>
      </c>
      <c r="M256" s="7" t="str">
        <f t="shared" si="25"/>
        <v>WF</v>
      </c>
      <c r="N256" s="7">
        <f t="shared" si="26"/>
      </c>
      <c r="O256" s="7" t="str">
        <f t="shared" si="27"/>
        <v>W</v>
      </c>
      <c r="P256" s="7">
        <f t="shared" si="28"/>
      </c>
      <c r="Q256" s="7">
        <f t="shared" si="29"/>
      </c>
      <c r="R256" s="7">
        <f t="shared" si="30"/>
      </c>
      <c r="S256" s="7">
        <f t="shared" si="31"/>
      </c>
      <c r="U256" s="6"/>
    </row>
    <row r="257" spans="1:21" ht="12.75">
      <c r="A257" s="7">
        <v>35</v>
      </c>
      <c r="B257" s="7" t="s">
        <v>13</v>
      </c>
      <c r="C257" s="16" t="s">
        <v>292</v>
      </c>
      <c r="D257" s="16" t="s">
        <v>283</v>
      </c>
      <c r="E257" s="9">
        <v>0.29097222222222224</v>
      </c>
      <c r="J257" s="32">
        <v>40761.82246527778</v>
      </c>
      <c r="K257" s="8">
        <v>40761.531493055554</v>
      </c>
      <c r="L257" s="7">
        <f t="shared" si="24"/>
      </c>
      <c r="M257" s="7" t="str">
        <f t="shared" si="25"/>
        <v>WF</v>
      </c>
      <c r="N257" s="7">
        <f t="shared" si="26"/>
      </c>
      <c r="O257" s="7" t="str">
        <f t="shared" si="27"/>
        <v>W</v>
      </c>
      <c r="P257" s="7">
        <f t="shared" si="28"/>
      </c>
      <c r="Q257" s="7">
        <f t="shared" si="29"/>
      </c>
      <c r="R257" s="7">
        <f t="shared" si="30"/>
      </c>
      <c r="S257" s="7">
        <f t="shared" si="31"/>
      </c>
      <c r="U257" s="6"/>
    </row>
    <row r="258" spans="1:21" ht="12.75">
      <c r="A258" s="7">
        <v>33</v>
      </c>
      <c r="B258" s="7" t="s">
        <v>13</v>
      </c>
      <c r="C258" s="16" t="s">
        <v>289</v>
      </c>
      <c r="D258" s="16" t="s">
        <v>290</v>
      </c>
      <c r="E258" s="9">
        <v>0.29097222222222224</v>
      </c>
      <c r="F258" s="31"/>
      <c r="J258" s="32">
        <v>40761.82304398148</v>
      </c>
      <c r="K258" s="8">
        <v>40761.53207175926</v>
      </c>
      <c r="L258" s="7">
        <f t="shared" si="24"/>
      </c>
      <c r="M258" s="7" t="str">
        <f t="shared" si="25"/>
        <v>WF</v>
      </c>
      <c r="N258" s="7">
        <f t="shared" si="26"/>
      </c>
      <c r="O258" s="7" t="str">
        <f t="shared" si="27"/>
        <v>W</v>
      </c>
      <c r="P258" s="7">
        <f t="shared" si="28"/>
      </c>
      <c r="Q258" s="7">
        <f t="shared" si="29"/>
      </c>
      <c r="R258" s="7">
        <f t="shared" si="30"/>
      </c>
      <c r="S258" s="7">
        <f t="shared" si="31"/>
      </c>
      <c r="U258" s="6"/>
    </row>
    <row r="259" spans="1:21" ht="12.75">
      <c r="A259" s="7">
        <v>34</v>
      </c>
      <c r="B259" s="7" t="s">
        <v>13</v>
      </c>
      <c r="C259" s="16" t="s">
        <v>49</v>
      </c>
      <c r="D259" s="16" t="s">
        <v>291</v>
      </c>
      <c r="E259" s="9">
        <v>0.29097222222222224</v>
      </c>
      <c r="F259" s="31"/>
      <c r="J259" s="32">
        <v>40761.823113425926</v>
      </c>
      <c r="K259" s="8">
        <v>40761.5321412037</v>
      </c>
      <c r="L259" s="7">
        <f t="shared" si="24"/>
      </c>
      <c r="M259" s="7" t="str">
        <f t="shared" si="25"/>
        <v>WF</v>
      </c>
      <c r="N259" s="7">
        <f t="shared" si="26"/>
      </c>
      <c r="O259" s="7" t="str">
        <f t="shared" si="27"/>
        <v>W</v>
      </c>
      <c r="P259" s="7">
        <f t="shared" si="28"/>
      </c>
      <c r="Q259" s="7">
        <f t="shared" si="29"/>
      </c>
      <c r="R259" s="7">
        <f t="shared" si="30"/>
      </c>
      <c r="S259" s="7">
        <f t="shared" si="31"/>
      </c>
      <c r="U259" s="6"/>
    </row>
    <row r="260" spans="1:21" ht="12.75">
      <c r="A260" s="7">
        <v>21</v>
      </c>
      <c r="B260" s="7" t="s">
        <v>13</v>
      </c>
      <c r="C260" s="16" t="s">
        <v>282</v>
      </c>
      <c r="D260" s="16" t="s">
        <v>283</v>
      </c>
      <c r="E260" s="9">
        <v>0.29097222222222224</v>
      </c>
      <c r="J260" s="32">
        <v>40761.82319444444</v>
      </c>
      <c r="K260" s="8">
        <v>40761.532222222224</v>
      </c>
      <c r="L260" s="7">
        <f aca="true" t="shared" si="32" ref="L260:L309">IF(($B260="Walker")*(K260="Retired"),"WR","")</f>
      </c>
      <c r="M260" s="7" t="str">
        <f aca="true" t="shared" si="33" ref="M260:M309">IF(($B260="Walker")*(K260&lt;&gt;"Retired")*(K260&lt;&gt;""),"WF","")</f>
        <v>WF</v>
      </c>
      <c r="N260" s="7">
        <f aca="true" t="shared" si="34" ref="N260:N309">IF(($B260="Walker")*(K260&lt;&gt;"Retired")*(K260=""),"WO","")</f>
      </c>
      <c r="O260" s="7" t="str">
        <f aca="true" t="shared" si="35" ref="O260:O309">IF(($B260="Walker"),"W","")</f>
        <v>W</v>
      </c>
      <c r="P260" s="7">
        <f aca="true" t="shared" si="36" ref="P260:P309">IF(($B260="Runner")*(K260="Retired"),"RR","")</f>
      </c>
      <c r="Q260" s="7">
        <f aca="true" t="shared" si="37" ref="Q260:Q309">IF(($B260="Runner")*(K260&lt;&gt;"Retired")*(K260&lt;&gt;""),"RF","")</f>
      </c>
      <c r="R260" s="7">
        <f aca="true" t="shared" si="38" ref="R260:R309">IF(($B260="Runner")*(K260&lt;&gt;"Retired")*(K260=""),"RO","")</f>
      </c>
      <c r="S260" s="7">
        <f aca="true" t="shared" si="39" ref="S260:S309">IF(($B260="Runner"),"R","")</f>
      </c>
      <c r="U260" s="6"/>
    </row>
    <row r="261" spans="1:21" ht="12.75">
      <c r="A261" s="7">
        <v>72</v>
      </c>
      <c r="B261" s="7" t="s">
        <v>13</v>
      </c>
      <c r="C261" s="30" t="s">
        <v>321</v>
      </c>
      <c r="D261" s="16" t="s">
        <v>248</v>
      </c>
      <c r="E261" s="9">
        <v>0.29583333333333334</v>
      </c>
      <c r="J261" s="32">
        <v>40761.833136574074</v>
      </c>
      <c r="K261" s="8">
        <v>40761.537303240744</v>
      </c>
      <c r="L261" s="7">
        <f t="shared" si="32"/>
      </c>
      <c r="M261" s="7" t="str">
        <f t="shared" si="33"/>
        <v>WF</v>
      </c>
      <c r="N261" s="7">
        <f t="shared" si="34"/>
      </c>
      <c r="O261" s="7" t="str">
        <f t="shared" si="35"/>
        <v>W</v>
      </c>
      <c r="P261" s="7">
        <f t="shared" si="36"/>
      </c>
      <c r="Q261" s="7">
        <f t="shared" si="37"/>
      </c>
      <c r="R261" s="7">
        <f t="shared" si="38"/>
      </c>
      <c r="S261" s="7">
        <f t="shared" si="39"/>
      </c>
      <c r="U261" s="6"/>
    </row>
    <row r="262" spans="1:21" ht="12.75">
      <c r="A262" s="7">
        <v>71</v>
      </c>
      <c r="B262" s="7" t="s">
        <v>13</v>
      </c>
      <c r="C262" s="30" t="s">
        <v>320</v>
      </c>
      <c r="D262" s="16" t="s">
        <v>259</v>
      </c>
      <c r="E262" s="9">
        <v>0.29583333333333334</v>
      </c>
      <c r="J262" s="32">
        <v>40761.83326388889</v>
      </c>
      <c r="K262" s="8">
        <v>40761.53743055555</v>
      </c>
      <c r="L262" s="7">
        <f t="shared" si="32"/>
      </c>
      <c r="M262" s="7" t="str">
        <f t="shared" si="33"/>
        <v>WF</v>
      </c>
      <c r="N262" s="7">
        <f t="shared" si="34"/>
      </c>
      <c r="O262" s="7" t="str">
        <f t="shared" si="35"/>
        <v>W</v>
      </c>
      <c r="P262" s="7">
        <f t="shared" si="36"/>
      </c>
      <c r="Q262" s="7">
        <f t="shared" si="37"/>
      </c>
      <c r="R262" s="7">
        <f t="shared" si="38"/>
      </c>
      <c r="S262" s="7">
        <f t="shared" si="39"/>
      </c>
      <c r="U262" s="6"/>
    </row>
    <row r="263" spans="1:21" ht="12.75">
      <c r="A263" s="26">
        <v>291</v>
      </c>
      <c r="B263" s="25" t="s">
        <v>13</v>
      </c>
      <c r="C263" s="30" t="s">
        <v>474</v>
      </c>
      <c r="D263" s="30" t="s">
        <v>475</v>
      </c>
      <c r="E263" s="9">
        <v>0.3423611111111111</v>
      </c>
      <c r="F263" s="17"/>
      <c r="G263" s="17"/>
      <c r="H263" s="17"/>
      <c r="I263" s="17"/>
      <c r="J263" s="34">
        <v>40761.880740740744</v>
      </c>
      <c r="K263" s="29">
        <v>40761.53837962963</v>
      </c>
      <c r="L263" s="7">
        <f t="shared" si="32"/>
      </c>
      <c r="M263" s="7" t="str">
        <f t="shared" si="33"/>
        <v>WF</v>
      </c>
      <c r="N263" s="7">
        <f t="shared" si="34"/>
      </c>
      <c r="O263" s="7" t="str">
        <f t="shared" si="35"/>
        <v>W</v>
      </c>
      <c r="P263" s="7">
        <f t="shared" si="36"/>
      </c>
      <c r="Q263" s="7">
        <f t="shared" si="37"/>
      </c>
      <c r="R263" s="7">
        <f t="shared" si="38"/>
      </c>
      <c r="S263" s="7">
        <f t="shared" si="39"/>
      </c>
      <c r="U263" s="6"/>
    </row>
    <row r="264" spans="1:21" ht="12.75">
      <c r="A264" s="26">
        <v>292</v>
      </c>
      <c r="B264" s="26" t="s">
        <v>13</v>
      </c>
      <c r="C264" s="30" t="s">
        <v>264</v>
      </c>
      <c r="D264" s="30" t="s">
        <v>475</v>
      </c>
      <c r="E264" s="9">
        <v>0.3423611111111111</v>
      </c>
      <c r="F264" s="27"/>
      <c r="G264" s="27"/>
      <c r="H264" s="27"/>
      <c r="I264" s="27"/>
      <c r="J264" s="35">
        <v>40761.88079861111</v>
      </c>
      <c r="K264" s="28">
        <v>40761.5384375</v>
      </c>
      <c r="L264" s="7">
        <f t="shared" si="32"/>
      </c>
      <c r="M264" s="7" t="str">
        <f t="shared" si="33"/>
        <v>WF</v>
      </c>
      <c r="N264" s="7">
        <f t="shared" si="34"/>
      </c>
      <c r="O264" s="7" t="str">
        <f t="shared" si="35"/>
        <v>W</v>
      </c>
      <c r="P264" s="7">
        <f t="shared" si="36"/>
      </c>
      <c r="Q264" s="7">
        <f t="shared" si="37"/>
      </c>
      <c r="R264" s="7">
        <f t="shared" si="38"/>
      </c>
      <c r="S264" s="7">
        <f t="shared" si="39"/>
      </c>
      <c r="U264" s="6"/>
    </row>
    <row r="265" spans="1:21" ht="12.75">
      <c r="A265" s="26">
        <v>293</v>
      </c>
      <c r="B265" s="26" t="s">
        <v>13</v>
      </c>
      <c r="C265" s="30" t="s">
        <v>4</v>
      </c>
      <c r="D265" s="30" t="s">
        <v>108</v>
      </c>
      <c r="E265" s="9">
        <v>0.3423611111111111</v>
      </c>
      <c r="F265" s="27"/>
      <c r="G265" s="27"/>
      <c r="H265" s="27"/>
      <c r="I265" s="27"/>
      <c r="J265" s="35">
        <v>40761.880891203706</v>
      </c>
      <c r="K265" s="28">
        <v>40761.53853009259</v>
      </c>
      <c r="L265" s="7">
        <f t="shared" si="32"/>
      </c>
      <c r="M265" s="7" t="str">
        <f t="shared" si="33"/>
        <v>WF</v>
      </c>
      <c r="N265" s="7">
        <f t="shared" si="34"/>
      </c>
      <c r="O265" s="7" t="str">
        <f t="shared" si="35"/>
        <v>W</v>
      </c>
      <c r="P265" s="7">
        <f t="shared" si="36"/>
      </c>
      <c r="Q265" s="7">
        <f t="shared" si="37"/>
      </c>
      <c r="R265" s="7">
        <f t="shared" si="38"/>
      </c>
      <c r="S265" s="7">
        <f t="shared" si="39"/>
      </c>
      <c r="U265" s="6"/>
    </row>
    <row r="266" spans="1:21" ht="12.75">
      <c r="A266" s="7">
        <v>189</v>
      </c>
      <c r="B266" s="7" t="s">
        <v>13</v>
      </c>
      <c r="C266" s="16" t="s">
        <v>403</v>
      </c>
      <c r="D266" s="16" t="s">
        <v>273</v>
      </c>
      <c r="E266" s="9">
        <v>0.30277777777777776</v>
      </c>
      <c r="J266" s="32">
        <v>40761.84758101852</v>
      </c>
      <c r="K266" s="8">
        <v>40761.544803240744</v>
      </c>
      <c r="L266" s="7">
        <f t="shared" si="32"/>
      </c>
      <c r="M266" s="7" t="str">
        <f t="shared" si="33"/>
        <v>WF</v>
      </c>
      <c r="N266" s="7">
        <f t="shared" si="34"/>
      </c>
      <c r="O266" s="7" t="str">
        <f t="shared" si="35"/>
        <v>W</v>
      </c>
      <c r="P266" s="7">
        <f t="shared" si="36"/>
      </c>
      <c r="Q266" s="7">
        <f t="shared" si="37"/>
      </c>
      <c r="R266" s="7">
        <f t="shared" si="38"/>
      </c>
      <c r="S266" s="7">
        <f t="shared" si="39"/>
      </c>
      <c r="U266" s="6"/>
    </row>
    <row r="267" spans="1:21" ht="12.75">
      <c r="A267" s="7">
        <v>275</v>
      </c>
      <c r="B267" s="7" t="s">
        <v>13</v>
      </c>
      <c r="C267" s="16" t="s">
        <v>74</v>
      </c>
      <c r="D267" s="16" t="s">
        <v>464</v>
      </c>
      <c r="E267" s="9">
        <v>0.32430555555555557</v>
      </c>
      <c r="F267" s="16"/>
      <c r="G267" s="16"/>
      <c r="J267" s="32">
        <v>40761.877118055556</v>
      </c>
      <c r="K267" s="8">
        <v>40761.5528125</v>
      </c>
      <c r="L267" s="7">
        <f t="shared" si="32"/>
      </c>
      <c r="M267" s="7" t="str">
        <f t="shared" si="33"/>
        <v>WF</v>
      </c>
      <c r="N267" s="7">
        <f t="shared" si="34"/>
      </c>
      <c r="O267" s="7" t="str">
        <f t="shared" si="35"/>
        <v>W</v>
      </c>
      <c r="P267" s="7">
        <f t="shared" si="36"/>
      </c>
      <c r="Q267" s="7">
        <f t="shared" si="37"/>
      </c>
      <c r="R267" s="7">
        <f t="shared" si="38"/>
      </c>
      <c r="S267" s="7">
        <f t="shared" si="39"/>
      </c>
      <c r="U267" s="6"/>
    </row>
    <row r="268" spans="1:21" ht="12.75">
      <c r="A268" s="7">
        <v>266</v>
      </c>
      <c r="B268" s="7" t="s">
        <v>13</v>
      </c>
      <c r="C268" s="16" t="s">
        <v>168</v>
      </c>
      <c r="D268" s="16" t="s">
        <v>169</v>
      </c>
      <c r="E268" s="9">
        <v>0.3215277777777778</v>
      </c>
      <c r="F268" s="16"/>
      <c r="G268" s="16"/>
      <c r="J268" s="32">
        <v>40761.877974537034</v>
      </c>
      <c r="K268" s="8">
        <v>40761.556446759256</v>
      </c>
      <c r="L268" s="7">
        <f t="shared" si="32"/>
      </c>
      <c r="M268" s="7" t="str">
        <f t="shared" si="33"/>
        <v>WF</v>
      </c>
      <c r="N268" s="7">
        <f t="shared" si="34"/>
      </c>
      <c r="O268" s="7" t="str">
        <f t="shared" si="35"/>
        <v>W</v>
      </c>
      <c r="P268" s="7">
        <f t="shared" si="36"/>
      </c>
      <c r="Q268" s="7">
        <f t="shared" si="37"/>
      </c>
      <c r="R268" s="7">
        <f t="shared" si="38"/>
      </c>
      <c r="S268" s="7">
        <f t="shared" si="39"/>
      </c>
      <c r="U268" s="6"/>
    </row>
    <row r="269" spans="1:21" ht="12.75">
      <c r="A269" s="7">
        <v>288</v>
      </c>
      <c r="B269" s="7" t="s">
        <v>13</v>
      </c>
      <c r="C269" s="16" t="s">
        <v>50</v>
      </c>
      <c r="D269" s="16" t="s">
        <v>129</v>
      </c>
      <c r="E269" s="9">
        <v>0.3423611111111111</v>
      </c>
      <c r="F269" s="16"/>
      <c r="G269" s="16"/>
      <c r="J269" s="32">
        <v>40761.900289351855</v>
      </c>
      <c r="K269" s="8">
        <v>40761.55792824074</v>
      </c>
      <c r="L269" s="7">
        <f t="shared" si="32"/>
      </c>
      <c r="M269" s="7" t="str">
        <f t="shared" si="33"/>
        <v>WF</v>
      </c>
      <c r="N269" s="7">
        <f t="shared" si="34"/>
      </c>
      <c r="O269" s="7" t="str">
        <f t="shared" si="35"/>
        <v>W</v>
      </c>
      <c r="P269" s="7">
        <f t="shared" si="36"/>
      </c>
      <c r="Q269" s="7">
        <f t="shared" si="37"/>
      </c>
      <c r="R269" s="7">
        <f t="shared" si="38"/>
      </c>
      <c r="S269" s="7">
        <f t="shared" si="39"/>
      </c>
      <c r="U269" s="6"/>
    </row>
    <row r="270" spans="1:21" ht="12.75">
      <c r="A270" s="7">
        <v>213</v>
      </c>
      <c r="B270" s="7" t="s">
        <v>13</v>
      </c>
      <c r="C270" s="16" t="s">
        <v>195</v>
      </c>
      <c r="D270" s="16" t="s">
        <v>416</v>
      </c>
      <c r="E270" s="9">
        <v>0.3111111111111111</v>
      </c>
      <c r="J270" s="32">
        <v>40761.875289351854</v>
      </c>
      <c r="K270" s="8">
        <v>40761.56417824074</v>
      </c>
      <c r="L270" s="7">
        <f t="shared" si="32"/>
      </c>
      <c r="M270" s="7" t="str">
        <f t="shared" si="33"/>
        <v>WF</v>
      </c>
      <c r="N270" s="7">
        <f t="shared" si="34"/>
      </c>
      <c r="O270" s="7" t="str">
        <f t="shared" si="35"/>
        <v>W</v>
      </c>
      <c r="P270" s="7">
        <f t="shared" si="36"/>
      </c>
      <c r="Q270" s="7">
        <f t="shared" si="37"/>
      </c>
      <c r="R270" s="7">
        <f t="shared" si="38"/>
      </c>
      <c r="S270" s="7">
        <f t="shared" si="39"/>
      </c>
      <c r="U270" s="6"/>
    </row>
    <row r="271" spans="1:21" ht="12.75">
      <c r="A271" s="7">
        <v>218</v>
      </c>
      <c r="B271" s="7" t="s">
        <v>13</v>
      </c>
      <c r="C271" s="16" t="s">
        <v>423</v>
      </c>
      <c r="D271" s="16" t="s">
        <v>198</v>
      </c>
      <c r="E271" s="9">
        <v>0.3111111111111111</v>
      </c>
      <c r="J271" s="32">
        <v>40761.87550925926</v>
      </c>
      <c r="K271" s="8">
        <v>40761.56439814815</v>
      </c>
      <c r="L271" s="7">
        <f t="shared" si="32"/>
      </c>
      <c r="M271" s="7" t="str">
        <f t="shared" si="33"/>
        <v>WF</v>
      </c>
      <c r="N271" s="7">
        <f t="shared" si="34"/>
      </c>
      <c r="O271" s="7" t="str">
        <f t="shared" si="35"/>
        <v>W</v>
      </c>
      <c r="P271" s="7">
        <f t="shared" si="36"/>
      </c>
      <c r="Q271" s="7">
        <f t="shared" si="37"/>
      </c>
      <c r="R271" s="7">
        <f t="shared" si="38"/>
      </c>
      <c r="S271" s="7">
        <f t="shared" si="39"/>
      </c>
      <c r="U271" s="6"/>
    </row>
    <row r="272" spans="1:21" ht="12.75">
      <c r="A272" s="7">
        <v>217</v>
      </c>
      <c r="B272" s="7" t="s">
        <v>13</v>
      </c>
      <c r="C272" s="16" t="s">
        <v>421</v>
      </c>
      <c r="D272" s="16" t="s">
        <v>422</v>
      </c>
      <c r="E272" s="9">
        <v>0.3111111111111111</v>
      </c>
      <c r="F272" s="16"/>
      <c r="J272" s="32">
        <v>40761.875601851854</v>
      </c>
      <c r="K272" s="8">
        <v>40761.56449074074</v>
      </c>
      <c r="L272" s="7">
        <f t="shared" si="32"/>
      </c>
      <c r="M272" s="7" t="str">
        <f t="shared" si="33"/>
        <v>WF</v>
      </c>
      <c r="N272" s="7">
        <f t="shared" si="34"/>
      </c>
      <c r="O272" s="7" t="str">
        <f t="shared" si="35"/>
        <v>W</v>
      </c>
      <c r="P272" s="7">
        <f t="shared" si="36"/>
      </c>
      <c r="Q272" s="7">
        <f t="shared" si="37"/>
      </c>
      <c r="R272" s="7">
        <f t="shared" si="38"/>
      </c>
      <c r="S272" s="7">
        <f t="shared" si="39"/>
      </c>
      <c r="U272" s="6"/>
    </row>
    <row r="273" spans="1:21" ht="12.75">
      <c r="A273" s="7">
        <v>214</v>
      </c>
      <c r="B273" s="7" t="s">
        <v>13</v>
      </c>
      <c r="C273" s="16" t="s">
        <v>49</v>
      </c>
      <c r="D273" s="16" t="s">
        <v>417</v>
      </c>
      <c r="E273" s="9">
        <v>0.3111111111111111</v>
      </c>
      <c r="J273" s="32">
        <v>40761.87601851852</v>
      </c>
      <c r="K273" s="8">
        <v>40761.56490740741</v>
      </c>
      <c r="L273" s="7">
        <f t="shared" si="32"/>
      </c>
      <c r="M273" s="7" t="str">
        <f t="shared" si="33"/>
        <v>WF</v>
      </c>
      <c r="N273" s="7">
        <f t="shared" si="34"/>
      </c>
      <c r="O273" s="7" t="str">
        <f t="shared" si="35"/>
        <v>W</v>
      </c>
      <c r="P273" s="7">
        <f t="shared" si="36"/>
      </c>
      <c r="Q273" s="7">
        <f t="shared" si="37"/>
      </c>
      <c r="R273" s="7">
        <f t="shared" si="38"/>
      </c>
      <c r="S273" s="7">
        <f t="shared" si="39"/>
      </c>
      <c r="U273" s="6"/>
    </row>
    <row r="274" spans="1:21" ht="12.75">
      <c r="A274" s="7">
        <v>185</v>
      </c>
      <c r="B274" s="7" t="s">
        <v>13</v>
      </c>
      <c r="C274" s="16" t="s">
        <v>106</v>
      </c>
      <c r="D274" s="16" t="s">
        <v>158</v>
      </c>
      <c r="E274" s="9">
        <v>0.3111111111111111</v>
      </c>
      <c r="J274" s="32">
        <v>40761.877592592595</v>
      </c>
      <c r="K274" s="8">
        <v>40761.56648148148</v>
      </c>
      <c r="L274" s="7">
        <f t="shared" si="32"/>
      </c>
      <c r="M274" s="7" t="str">
        <f t="shared" si="33"/>
        <v>WF</v>
      </c>
      <c r="N274" s="7">
        <f t="shared" si="34"/>
      </c>
      <c r="O274" s="7" t="str">
        <f t="shared" si="35"/>
        <v>W</v>
      </c>
      <c r="P274" s="7">
        <f t="shared" si="36"/>
      </c>
      <c r="Q274" s="7">
        <f t="shared" si="37"/>
      </c>
      <c r="R274" s="7">
        <f t="shared" si="38"/>
      </c>
      <c r="S274" s="7">
        <f t="shared" si="39"/>
      </c>
      <c r="U274" s="6"/>
    </row>
    <row r="275" spans="1:21" ht="12.75">
      <c r="A275" s="7">
        <v>215</v>
      </c>
      <c r="B275" s="7" t="s">
        <v>13</v>
      </c>
      <c r="C275" s="16" t="s">
        <v>418</v>
      </c>
      <c r="D275" s="16" t="s">
        <v>419</v>
      </c>
      <c r="E275" s="9">
        <v>0.3111111111111111</v>
      </c>
      <c r="J275" s="32">
        <v>40761.87771990741</v>
      </c>
      <c r="K275" s="8">
        <v>40761.566608796296</v>
      </c>
      <c r="L275" s="7">
        <f t="shared" si="32"/>
      </c>
      <c r="M275" s="7" t="str">
        <f t="shared" si="33"/>
        <v>WF</v>
      </c>
      <c r="N275" s="7">
        <f t="shared" si="34"/>
      </c>
      <c r="O275" s="7" t="str">
        <f t="shared" si="35"/>
        <v>W</v>
      </c>
      <c r="P275" s="7">
        <f t="shared" si="36"/>
      </c>
      <c r="Q275" s="7">
        <f t="shared" si="37"/>
      </c>
      <c r="R275" s="7">
        <f t="shared" si="38"/>
      </c>
      <c r="S275" s="7">
        <f t="shared" si="39"/>
      </c>
      <c r="U275" s="6"/>
    </row>
    <row r="276" spans="1:21" ht="12.75">
      <c r="A276" s="7">
        <v>124</v>
      </c>
      <c r="B276" s="7" t="s">
        <v>13</v>
      </c>
      <c r="C276" s="16" t="s">
        <v>311</v>
      </c>
      <c r="D276" s="16" t="s">
        <v>360</v>
      </c>
      <c r="E276" s="9">
        <v>0.3013888888888889</v>
      </c>
      <c r="J276" s="32">
        <v>40761.868726851855</v>
      </c>
      <c r="K276" s="8">
        <v>40761.567337962966</v>
      </c>
      <c r="L276" s="7">
        <f t="shared" si="32"/>
      </c>
      <c r="M276" s="7" t="str">
        <f t="shared" si="33"/>
        <v>WF</v>
      </c>
      <c r="N276" s="7">
        <f t="shared" si="34"/>
      </c>
      <c r="O276" s="7" t="str">
        <f t="shared" si="35"/>
        <v>W</v>
      </c>
      <c r="P276" s="7">
        <f t="shared" si="36"/>
      </c>
      <c r="Q276" s="7">
        <f t="shared" si="37"/>
      </c>
      <c r="R276" s="7">
        <f t="shared" si="38"/>
      </c>
      <c r="S276" s="7">
        <f t="shared" si="39"/>
      </c>
      <c r="U276" s="6"/>
    </row>
    <row r="277" spans="1:21" ht="12.75">
      <c r="A277" s="7">
        <v>154</v>
      </c>
      <c r="B277" s="7" t="s">
        <v>13</v>
      </c>
      <c r="C277" s="16" t="s">
        <v>379</v>
      </c>
      <c r="D277" s="16" t="s">
        <v>81</v>
      </c>
      <c r="E277" s="9">
        <v>0.3069444444444444</v>
      </c>
      <c r="J277" s="32">
        <v>40761.87648148148</v>
      </c>
      <c r="K277" s="8">
        <v>40761.56953703704</v>
      </c>
      <c r="L277" s="7">
        <f t="shared" si="32"/>
      </c>
      <c r="M277" s="7" t="str">
        <f t="shared" si="33"/>
        <v>WF</v>
      </c>
      <c r="N277" s="7">
        <f t="shared" si="34"/>
      </c>
      <c r="O277" s="7" t="str">
        <f t="shared" si="35"/>
        <v>W</v>
      </c>
      <c r="P277" s="7">
        <f t="shared" si="36"/>
      </c>
      <c r="Q277" s="7">
        <f t="shared" si="37"/>
      </c>
      <c r="R277" s="7">
        <f t="shared" si="38"/>
      </c>
      <c r="S277" s="7">
        <f t="shared" si="39"/>
      </c>
      <c r="U277" s="6"/>
    </row>
    <row r="278" spans="1:21" ht="12.75">
      <c r="A278" s="7">
        <v>116</v>
      </c>
      <c r="B278" s="7" t="s">
        <v>13</v>
      </c>
      <c r="C278" s="16" t="s">
        <v>4</v>
      </c>
      <c r="D278" s="16" t="s">
        <v>356</v>
      </c>
      <c r="E278" s="9">
        <v>0.3013888888888889</v>
      </c>
      <c r="J278" s="32">
        <v>40761.871145833335</v>
      </c>
      <c r="K278" s="8">
        <v>40761.569756944446</v>
      </c>
      <c r="L278" s="7">
        <f t="shared" si="32"/>
      </c>
      <c r="M278" s="7" t="str">
        <f t="shared" si="33"/>
        <v>WF</v>
      </c>
      <c r="N278" s="7">
        <f t="shared" si="34"/>
      </c>
      <c r="O278" s="7" t="str">
        <f t="shared" si="35"/>
        <v>W</v>
      </c>
      <c r="P278" s="7">
        <f t="shared" si="36"/>
      </c>
      <c r="Q278" s="7">
        <f t="shared" si="37"/>
      </c>
      <c r="R278" s="7">
        <f t="shared" si="38"/>
      </c>
      <c r="S278" s="7">
        <f t="shared" si="39"/>
      </c>
      <c r="U278" s="6"/>
    </row>
    <row r="279" spans="1:21" ht="12.75">
      <c r="A279" s="7">
        <v>152</v>
      </c>
      <c r="B279" s="7" t="s">
        <v>13</v>
      </c>
      <c r="C279" s="16" t="s">
        <v>188</v>
      </c>
      <c r="D279" s="16" t="s">
        <v>28</v>
      </c>
      <c r="E279" s="9">
        <v>0.3069444444444444</v>
      </c>
      <c r="J279" s="32">
        <v>40761.87671296296</v>
      </c>
      <c r="K279" s="8">
        <v>40761.569768518515</v>
      </c>
      <c r="L279" s="7">
        <f t="shared" si="32"/>
      </c>
      <c r="M279" s="7" t="str">
        <f t="shared" si="33"/>
        <v>WF</v>
      </c>
      <c r="N279" s="7">
        <f t="shared" si="34"/>
      </c>
      <c r="O279" s="7" t="str">
        <f t="shared" si="35"/>
        <v>W</v>
      </c>
      <c r="P279" s="7">
        <f t="shared" si="36"/>
      </c>
      <c r="Q279" s="7">
        <f t="shared" si="37"/>
      </c>
      <c r="R279" s="7">
        <f t="shared" si="38"/>
      </c>
      <c r="S279" s="7">
        <f t="shared" si="39"/>
      </c>
      <c r="U279" s="6"/>
    </row>
    <row r="280" spans="1:21" ht="12.75">
      <c r="A280" s="7">
        <v>153</v>
      </c>
      <c r="B280" s="7" t="s">
        <v>13</v>
      </c>
      <c r="C280" s="16" t="s">
        <v>109</v>
      </c>
      <c r="D280" s="16" t="s">
        <v>81</v>
      </c>
      <c r="E280" s="9">
        <v>0.3069444444444444</v>
      </c>
      <c r="J280" s="32">
        <v>40761.87679398148</v>
      </c>
      <c r="K280" s="8">
        <v>40761.56984953704</v>
      </c>
      <c r="L280" s="7">
        <f t="shared" si="32"/>
      </c>
      <c r="M280" s="7" t="str">
        <f t="shared" si="33"/>
        <v>WF</v>
      </c>
      <c r="N280" s="7">
        <f t="shared" si="34"/>
      </c>
      <c r="O280" s="7" t="str">
        <f t="shared" si="35"/>
        <v>W</v>
      </c>
      <c r="P280" s="7">
        <f t="shared" si="36"/>
      </c>
      <c r="Q280" s="7">
        <f t="shared" si="37"/>
      </c>
      <c r="R280" s="7">
        <f t="shared" si="38"/>
      </c>
      <c r="S280" s="7">
        <f t="shared" si="39"/>
      </c>
      <c r="U280" s="6"/>
    </row>
    <row r="281" spans="1:21" ht="12.75">
      <c r="A281" s="7">
        <v>115</v>
      </c>
      <c r="B281" s="7" t="s">
        <v>13</v>
      </c>
      <c r="C281" s="16" t="s">
        <v>355</v>
      </c>
      <c r="D281" s="16" t="s">
        <v>253</v>
      </c>
      <c r="E281" s="9">
        <v>0.3013888888888889</v>
      </c>
      <c r="J281" s="32">
        <v>40761.88181712963</v>
      </c>
      <c r="K281" s="8">
        <v>40761.58042824074</v>
      </c>
      <c r="L281" s="7">
        <f t="shared" si="32"/>
      </c>
      <c r="M281" s="7" t="str">
        <f t="shared" si="33"/>
        <v>WF</v>
      </c>
      <c r="N281" s="7">
        <f t="shared" si="34"/>
      </c>
      <c r="O281" s="7" t="str">
        <f t="shared" si="35"/>
        <v>W</v>
      </c>
      <c r="P281" s="7">
        <f t="shared" si="36"/>
      </c>
      <c r="Q281" s="7">
        <f t="shared" si="37"/>
      </c>
      <c r="R281" s="7">
        <f t="shared" si="38"/>
      </c>
      <c r="S281" s="7">
        <f t="shared" si="39"/>
      </c>
      <c r="U281" s="6"/>
    </row>
    <row r="282" spans="1:21" ht="12.75">
      <c r="A282" s="7">
        <v>125</v>
      </c>
      <c r="B282" s="7" t="s">
        <v>13</v>
      </c>
      <c r="C282" s="16" t="s">
        <v>361</v>
      </c>
      <c r="D282" s="16" t="s">
        <v>25</v>
      </c>
      <c r="E282" s="9">
        <v>0.3013888888888889</v>
      </c>
      <c r="J282" s="32">
        <v>40761.887141203704</v>
      </c>
      <c r="K282" s="8">
        <v>40761.585752314815</v>
      </c>
      <c r="L282" s="7">
        <f t="shared" si="32"/>
      </c>
      <c r="M282" s="7" t="str">
        <f t="shared" si="33"/>
        <v>WF</v>
      </c>
      <c r="N282" s="7">
        <f t="shared" si="34"/>
      </c>
      <c r="O282" s="7" t="str">
        <f t="shared" si="35"/>
        <v>W</v>
      </c>
      <c r="P282" s="7">
        <f t="shared" si="36"/>
      </c>
      <c r="Q282" s="7">
        <f t="shared" si="37"/>
      </c>
      <c r="R282" s="7">
        <f t="shared" si="38"/>
      </c>
      <c r="S282" s="7">
        <f t="shared" si="39"/>
      </c>
      <c r="U282" s="6"/>
    </row>
    <row r="283" spans="1:21" ht="12.75">
      <c r="A283" s="7">
        <v>130</v>
      </c>
      <c r="B283" s="7" t="s">
        <v>13</v>
      </c>
      <c r="C283" s="16" t="s">
        <v>363</v>
      </c>
      <c r="D283" s="16" t="s">
        <v>364</v>
      </c>
      <c r="E283" s="9">
        <v>0.3013888888888889</v>
      </c>
      <c r="J283" s="32">
        <v>40761.90178240741</v>
      </c>
      <c r="K283" s="8">
        <v>40761.60039351852</v>
      </c>
      <c r="L283" s="7">
        <f t="shared" si="32"/>
      </c>
      <c r="M283" s="7" t="str">
        <f t="shared" si="33"/>
        <v>WF</v>
      </c>
      <c r="N283" s="7">
        <f t="shared" si="34"/>
      </c>
      <c r="O283" s="7" t="str">
        <f t="shared" si="35"/>
        <v>W</v>
      </c>
      <c r="P283" s="7">
        <f t="shared" si="36"/>
      </c>
      <c r="Q283" s="7">
        <f t="shared" si="37"/>
      </c>
      <c r="R283" s="7">
        <f t="shared" si="38"/>
      </c>
      <c r="S283" s="7">
        <f t="shared" si="39"/>
      </c>
      <c r="U283" s="6"/>
    </row>
    <row r="284" spans="1:21" ht="12.75">
      <c r="A284" s="7">
        <v>252</v>
      </c>
      <c r="B284" s="7" t="s">
        <v>13</v>
      </c>
      <c r="C284" s="16" t="s">
        <v>442</v>
      </c>
      <c r="D284" s="16" t="s">
        <v>250</v>
      </c>
      <c r="E284" s="9">
        <v>0.31319444444444444</v>
      </c>
      <c r="F284" s="16"/>
      <c r="G284" s="16"/>
      <c r="J284" s="32">
        <v>40761.91645833333</v>
      </c>
      <c r="K284" s="8">
        <v>40761.60326388889</v>
      </c>
      <c r="L284" s="7">
        <f t="shared" si="32"/>
      </c>
      <c r="M284" s="7" t="str">
        <f t="shared" si="33"/>
        <v>WF</v>
      </c>
      <c r="N284" s="7">
        <f t="shared" si="34"/>
      </c>
      <c r="O284" s="7" t="str">
        <f t="shared" si="35"/>
        <v>W</v>
      </c>
      <c r="P284" s="7">
        <f t="shared" si="36"/>
      </c>
      <c r="Q284" s="7">
        <f t="shared" si="37"/>
      </c>
      <c r="R284" s="7">
        <f t="shared" si="38"/>
      </c>
      <c r="S284" s="7">
        <f t="shared" si="39"/>
      </c>
      <c r="U284" s="6"/>
    </row>
    <row r="285" spans="1:21" ht="12.75">
      <c r="A285" s="7">
        <v>250</v>
      </c>
      <c r="B285" s="7" t="s">
        <v>13</v>
      </c>
      <c r="C285" s="16" t="s">
        <v>423</v>
      </c>
      <c r="D285" s="16" t="s">
        <v>441</v>
      </c>
      <c r="E285" s="9">
        <v>0.31319444444444444</v>
      </c>
      <c r="F285" s="16"/>
      <c r="G285" s="16"/>
      <c r="J285" s="32">
        <v>40761.920694444445</v>
      </c>
      <c r="K285" s="8">
        <v>40761.6075</v>
      </c>
      <c r="L285" s="7">
        <f t="shared" si="32"/>
      </c>
      <c r="M285" s="7" t="str">
        <f t="shared" si="33"/>
        <v>WF</v>
      </c>
      <c r="N285" s="7">
        <f t="shared" si="34"/>
      </c>
      <c r="O285" s="7" t="str">
        <f t="shared" si="35"/>
        <v>W</v>
      </c>
      <c r="P285" s="7">
        <f t="shared" si="36"/>
      </c>
      <c r="Q285" s="7">
        <f t="shared" si="37"/>
      </c>
      <c r="R285" s="7">
        <f t="shared" si="38"/>
      </c>
      <c r="S285" s="7">
        <f t="shared" si="39"/>
      </c>
      <c r="U285" s="6"/>
    </row>
    <row r="286" spans="1:21" ht="12.75">
      <c r="A286" s="7">
        <v>6</v>
      </c>
      <c r="B286" s="7" t="s">
        <v>13</v>
      </c>
      <c r="C286" s="16" t="s">
        <v>4</v>
      </c>
      <c r="D286" s="16" t="s">
        <v>148</v>
      </c>
      <c r="E286" s="9">
        <v>0.28958333333333336</v>
      </c>
      <c r="J286" s="32">
        <v>40761.70616898148</v>
      </c>
      <c r="K286" s="8" t="s">
        <v>514</v>
      </c>
      <c r="L286" s="7" t="str">
        <f t="shared" si="32"/>
        <v>WR</v>
      </c>
      <c r="M286" s="7">
        <f t="shared" si="33"/>
      </c>
      <c r="N286" s="7">
        <f t="shared" si="34"/>
      </c>
      <c r="O286" s="7" t="str">
        <f t="shared" si="35"/>
        <v>W</v>
      </c>
      <c r="P286" s="7">
        <f t="shared" si="36"/>
      </c>
      <c r="Q286" s="7">
        <f t="shared" si="37"/>
      </c>
      <c r="R286" s="7">
        <f t="shared" si="38"/>
      </c>
      <c r="S286" s="7">
        <f t="shared" si="39"/>
      </c>
      <c r="U286" s="6"/>
    </row>
    <row r="287" spans="1:21" ht="12.75">
      <c r="A287" s="7">
        <v>24</v>
      </c>
      <c r="B287" s="7" t="s">
        <v>13</v>
      </c>
      <c r="C287" s="16" t="s">
        <v>284</v>
      </c>
      <c r="D287" s="16" t="s">
        <v>285</v>
      </c>
      <c r="E287" s="9">
        <v>0.2888888888888889</v>
      </c>
      <c r="J287" s="32">
        <v>40761.706041666665</v>
      </c>
      <c r="K287" s="8" t="s">
        <v>514</v>
      </c>
      <c r="L287" s="7" t="str">
        <f t="shared" si="32"/>
        <v>WR</v>
      </c>
      <c r="M287" s="7">
        <f t="shared" si="33"/>
      </c>
      <c r="N287" s="7">
        <f t="shared" si="34"/>
      </c>
      <c r="O287" s="7" t="str">
        <f t="shared" si="35"/>
        <v>W</v>
      </c>
      <c r="P287" s="7">
        <f t="shared" si="36"/>
      </c>
      <c r="Q287" s="7">
        <f t="shared" si="37"/>
      </c>
      <c r="R287" s="7">
        <f t="shared" si="38"/>
      </c>
      <c r="S287" s="7">
        <f t="shared" si="39"/>
      </c>
      <c r="U287" s="6"/>
    </row>
    <row r="288" spans="1:21" ht="12.75">
      <c r="A288" s="7">
        <v>25</v>
      </c>
      <c r="B288" s="7" t="s">
        <v>13</v>
      </c>
      <c r="C288" s="16" t="s">
        <v>46</v>
      </c>
      <c r="D288" s="16" t="s">
        <v>286</v>
      </c>
      <c r="E288" s="9">
        <v>0.2888888888888889</v>
      </c>
      <c r="J288" s="32">
        <v>40761.713009259256</v>
      </c>
      <c r="K288" s="8" t="s">
        <v>514</v>
      </c>
      <c r="L288" s="7" t="str">
        <f t="shared" si="32"/>
        <v>WR</v>
      </c>
      <c r="M288" s="7">
        <f t="shared" si="33"/>
      </c>
      <c r="N288" s="7">
        <f t="shared" si="34"/>
      </c>
      <c r="O288" s="7" t="str">
        <f t="shared" si="35"/>
        <v>W</v>
      </c>
      <c r="P288" s="7">
        <f t="shared" si="36"/>
      </c>
      <c r="Q288" s="7">
        <f t="shared" si="37"/>
      </c>
      <c r="R288" s="7">
        <f t="shared" si="38"/>
      </c>
      <c r="S288" s="7">
        <f t="shared" si="39"/>
      </c>
      <c r="U288" s="6"/>
    </row>
    <row r="289" spans="1:21" ht="12.75">
      <c r="A289" s="7">
        <v>44</v>
      </c>
      <c r="B289" s="7" t="s">
        <v>13</v>
      </c>
      <c r="C289" s="16" t="s">
        <v>12</v>
      </c>
      <c r="D289" s="16" t="s">
        <v>299</v>
      </c>
      <c r="E289" s="9">
        <v>0.29305555555555557</v>
      </c>
      <c r="J289" s="32">
        <v>40761.61785879629</v>
      </c>
      <c r="K289" s="8" t="s">
        <v>514</v>
      </c>
      <c r="L289" s="7" t="str">
        <f t="shared" si="32"/>
        <v>WR</v>
      </c>
      <c r="M289" s="7">
        <f t="shared" si="33"/>
      </c>
      <c r="N289" s="7">
        <f t="shared" si="34"/>
      </c>
      <c r="O289" s="7" t="str">
        <f t="shared" si="35"/>
        <v>W</v>
      </c>
      <c r="P289" s="7">
        <f t="shared" si="36"/>
      </c>
      <c r="Q289" s="7">
        <f t="shared" si="37"/>
      </c>
      <c r="R289" s="7">
        <f t="shared" si="38"/>
      </c>
      <c r="S289" s="7">
        <f t="shared" si="39"/>
      </c>
      <c r="U289" s="6"/>
    </row>
    <row r="290" spans="1:21" ht="12.75">
      <c r="A290" s="7">
        <v>77</v>
      </c>
      <c r="B290" s="7" t="s">
        <v>13</v>
      </c>
      <c r="C290" s="30" t="s">
        <v>93</v>
      </c>
      <c r="D290" s="16" t="s">
        <v>327</v>
      </c>
      <c r="E290" s="9">
        <v>0.29305555555555557</v>
      </c>
      <c r="J290" s="32">
        <v>40761.86583333334</v>
      </c>
      <c r="K290" s="8" t="s">
        <v>514</v>
      </c>
      <c r="L290" s="7" t="str">
        <f t="shared" si="32"/>
        <v>WR</v>
      </c>
      <c r="M290" s="7">
        <f t="shared" si="33"/>
      </c>
      <c r="N290" s="7">
        <f t="shared" si="34"/>
      </c>
      <c r="O290" s="7" t="str">
        <f t="shared" si="35"/>
        <v>W</v>
      </c>
      <c r="P290" s="7">
        <f t="shared" si="36"/>
      </c>
      <c r="Q290" s="7">
        <f t="shared" si="37"/>
      </c>
      <c r="R290" s="7">
        <f t="shared" si="38"/>
      </c>
      <c r="S290" s="7">
        <f t="shared" si="39"/>
      </c>
      <c r="U290" s="6"/>
    </row>
    <row r="291" spans="1:21" ht="12.75">
      <c r="A291" s="7">
        <v>78</v>
      </c>
      <c r="B291" s="7" t="s">
        <v>13</v>
      </c>
      <c r="C291" s="30" t="s">
        <v>5</v>
      </c>
      <c r="D291" s="16" t="s">
        <v>328</v>
      </c>
      <c r="E291" s="9">
        <v>0.29305555555555557</v>
      </c>
      <c r="J291" s="32">
        <v>40761.86591435185</v>
      </c>
      <c r="K291" s="8" t="s">
        <v>514</v>
      </c>
      <c r="L291" s="7" t="str">
        <f t="shared" si="32"/>
        <v>WR</v>
      </c>
      <c r="M291" s="7">
        <f t="shared" si="33"/>
      </c>
      <c r="N291" s="7">
        <f t="shared" si="34"/>
      </c>
      <c r="O291" s="7" t="str">
        <f t="shared" si="35"/>
        <v>W</v>
      </c>
      <c r="P291" s="7">
        <f t="shared" si="36"/>
      </c>
      <c r="Q291" s="7">
        <f t="shared" si="37"/>
      </c>
      <c r="R291" s="7">
        <f t="shared" si="38"/>
      </c>
      <c r="S291" s="7">
        <f t="shared" si="39"/>
      </c>
      <c r="U291" s="6"/>
    </row>
    <row r="292" spans="1:21" ht="12.75">
      <c r="A292" s="7">
        <v>79</v>
      </c>
      <c r="B292" s="7" t="s">
        <v>13</v>
      </c>
      <c r="C292" s="30" t="s">
        <v>49</v>
      </c>
      <c r="D292" s="16" t="s">
        <v>329</v>
      </c>
      <c r="E292" s="9">
        <v>0.29305555555555557</v>
      </c>
      <c r="J292" s="32">
        <v>40761.71310185185</v>
      </c>
      <c r="K292" s="8" t="s">
        <v>514</v>
      </c>
      <c r="L292" s="7" t="str">
        <f t="shared" si="32"/>
        <v>WR</v>
      </c>
      <c r="M292" s="7">
        <f t="shared" si="33"/>
      </c>
      <c r="N292" s="7">
        <f t="shared" si="34"/>
      </c>
      <c r="O292" s="7" t="str">
        <f t="shared" si="35"/>
        <v>W</v>
      </c>
      <c r="P292" s="7">
        <f t="shared" si="36"/>
      </c>
      <c r="Q292" s="7">
        <f t="shared" si="37"/>
      </c>
      <c r="R292" s="7">
        <f t="shared" si="38"/>
      </c>
      <c r="S292" s="7">
        <f t="shared" si="39"/>
      </c>
      <c r="U292" s="6"/>
    </row>
    <row r="293" spans="1:21" ht="12.75">
      <c r="A293" s="7">
        <v>103</v>
      </c>
      <c r="B293" s="7" t="s">
        <v>13</v>
      </c>
      <c r="C293" s="16" t="s">
        <v>162</v>
      </c>
      <c r="D293" s="16" t="s">
        <v>210</v>
      </c>
      <c r="E293" s="9">
        <v>0.2916666666666667</v>
      </c>
      <c r="J293" s="32">
        <v>40761.705925925926</v>
      </c>
      <c r="K293" s="8" t="s">
        <v>514</v>
      </c>
      <c r="L293" s="7" t="str">
        <f t="shared" si="32"/>
        <v>WR</v>
      </c>
      <c r="M293" s="7">
        <f t="shared" si="33"/>
      </c>
      <c r="N293" s="7">
        <f t="shared" si="34"/>
      </c>
      <c r="O293" s="7" t="str">
        <f t="shared" si="35"/>
        <v>W</v>
      </c>
      <c r="P293" s="7">
        <f t="shared" si="36"/>
      </c>
      <c r="Q293" s="7">
        <f t="shared" si="37"/>
      </c>
      <c r="R293" s="7">
        <f t="shared" si="38"/>
      </c>
      <c r="S293" s="7">
        <f t="shared" si="39"/>
      </c>
      <c r="U293" s="6"/>
    </row>
    <row r="294" spans="1:21" ht="12.75">
      <c r="A294" s="7">
        <v>104</v>
      </c>
      <c r="B294" s="7" t="s">
        <v>13</v>
      </c>
      <c r="C294" s="16" t="s">
        <v>346</v>
      </c>
      <c r="D294" s="16" t="s">
        <v>347</v>
      </c>
      <c r="E294" s="9">
        <v>0.2916666666666667</v>
      </c>
      <c r="J294" s="32">
        <v>40761.714224537034</v>
      </c>
      <c r="K294" s="8" t="s">
        <v>514</v>
      </c>
      <c r="L294" s="7" t="str">
        <f t="shared" si="32"/>
        <v>WR</v>
      </c>
      <c r="M294" s="7">
        <f t="shared" si="33"/>
      </c>
      <c r="N294" s="7">
        <f t="shared" si="34"/>
      </c>
      <c r="O294" s="7" t="str">
        <f t="shared" si="35"/>
        <v>W</v>
      </c>
      <c r="P294" s="7">
        <f t="shared" si="36"/>
      </c>
      <c r="Q294" s="7">
        <f t="shared" si="37"/>
      </c>
      <c r="R294" s="7">
        <f t="shared" si="38"/>
      </c>
      <c r="S294" s="7">
        <f t="shared" si="39"/>
      </c>
      <c r="U294" s="6"/>
    </row>
    <row r="295" spans="1:21" ht="12.75">
      <c r="A295" s="7">
        <v>114</v>
      </c>
      <c r="B295" s="7" t="s">
        <v>13</v>
      </c>
      <c r="C295" s="16" t="s">
        <v>354</v>
      </c>
      <c r="D295" s="16" t="s">
        <v>54</v>
      </c>
      <c r="E295" s="9">
        <v>0.30069444444444443</v>
      </c>
      <c r="J295" s="32">
        <v>40761.56859953704</v>
      </c>
      <c r="K295" s="8" t="s">
        <v>514</v>
      </c>
      <c r="L295" s="7" t="str">
        <f t="shared" si="32"/>
        <v>WR</v>
      </c>
      <c r="M295" s="7">
        <f t="shared" si="33"/>
      </c>
      <c r="N295" s="7">
        <f t="shared" si="34"/>
      </c>
      <c r="O295" s="7" t="str">
        <f t="shared" si="35"/>
        <v>W</v>
      </c>
      <c r="P295" s="7">
        <f t="shared" si="36"/>
      </c>
      <c r="Q295" s="7">
        <f t="shared" si="37"/>
      </c>
      <c r="R295" s="7">
        <f t="shared" si="38"/>
      </c>
      <c r="S295" s="7">
        <f t="shared" si="39"/>
      </c>
      <c r="U295" s="6"/>
    </row>
    <row r="296" spans="1:21" ht="12.75">
      <c r="A296" s="7">
        <v>131</v>
      </c>
      <c r="B296" s="7" t="s">
        <v>13</v>
      </c>
      <c r="C296" s="16" t="s">
        <v>150</v>
      </c>
      <c r="D296" s="16" t="s">
        <v>365</v>
      </c>
      <c r="E296" s="9">
        <v>0.3013888888888889</v>
      </c>
      <c r="J296" s="32">
        <v>40761.56898148148</v>
      </c>
      <c r="K296" s="8" t="s">
        <v>514</v>
      </c>
      <c r="L296" s="7" t="str">
        <f t="shared" si="32"/>
        <v>WR</v>
      </c>
      <c r="M296" s="7">
        <f t="shared" si="33"/>
      </c>
      <c r="N296" s="7">
        <f t="shared" si="34"/>
      </c>
      <c r="O296" s="7" t="str">
        <f t="shared" si="35"/>
        <v>W</v>
      </c>
      <c r="P296" s="7">
        <f t="shared" si="36"/>
      </c>
      <c r="Q296" s="7">
        <f t="shared" si="37"/>
      </c>
      <c r="R296" s="7">
        <f t="shared" si="38"/>
      </c>
      <c r="S296" s="7">
        <f t="shared" si="39"/>
      </c>
      <c r="U296" s="6"/>
    </row>
    <row r="297" spans="1:21" ht="12.75">
      <c r="A297" s="7">
        <v>134</v>
      </c>
      <c r="B297" s="7" t="s">
        <v>13</v>
      </c>
      <c r="C297" s="16" t="s">
        <v>24</v>
      </c>
      <c r="D297" s="16" t="s">
        <v>369</v>
      </c>
      <c r="E297" s="9">
        <v>0.3020833333333333</v>
      </c>
      <c r="J297" s="32">
        <v>40761.918969907405</v>
      </c>
      <c r="K297" s="8" t="s">
        <v>514</v>
      </c>
      <c r="L297" s="7" t="str">
        <f t="shared" si="32"/>
        <v>WR</v>
      </c>
      <c r="M297" s="7">
        <f t="shared" si="33"/>
      </c>
      <c r="N297" s="7">
        <f t="shared" si="34"/>
      </c>
      <c r="O297" s="7" t="str">
        <f t="shared" si="35"/>
        <v>W</v>
      </c>
      <c r="P297" s="7">
        <f t="shared" si="36"/>
      </c>
      <c r="Q297" s="7">
        <f t="shared" si="37"/>
      </c>
      <c r="R297" s="7">
        <f t="shared" si="38"/>
      </c>
      <c r="S297" s="7">
        <f t="shared" si="39"/>
      </c>
      <c r="U297" s="6"/>
    </row>
    <row r="298" spans="1:21" ht="12.75">
      <c r="A298" s="7">
        <v>156</v>
      </c>
      <c r="B298" s="7" t="s">
        <v>13</v>
      </c>
      <c r="C298" s="16" t="s">
        <v>89</v>
      </c>
      <c r="D298" s="16" t="s">
        <v>25</v>
      </c>
      <c r="E298" s="9">
        <v>0.2986111111111111</v>
      </c>
      <c r="J298" s="32">
        <v>40761.73678240741</v>
      </c>
      <c r="K298" s="8" t="s">
        <v>514</v>
      </c>
      <c r="L298" s="7" t="str">
        <f t="shared" si="32"/>
        <v>WR</v>
      </c>
      <c r="M298" s="7">
        <f t="shared" si="33"/>
      </c>
      <c r="N298" s="7">
        <f t="shared" si="34"/>
      </c>
      <c r="O298" s="7" t="str">
        <f t="shared" si="35"/>
        <v>W</v>
      </c>
      <c r="P298" s="7">
        <f t="shared" si="36"/>
      </c>
      <c r="Q298" s="7">
        <f t="shared" si="37"/>
      </c>
      <c r="R298" s="7">
        <f t="shared" si="38"/>
      </c>
      <c r="S298" s="7">
        <f t="shared" si="39"/>
      </c>
      <c r="U298" s="6"/>
    </row>
    <row r="299" spans="1:21" ht="12.75">
      <c r="A299" s="7">
        <v>188</v>
      </c>
      <c r="B299" s="7" t="s">
        <v>13</v>
      </c>
      <c r="C299" s="16" t="s">
        <v>199</v>
      </c>
      <c r="D299" s="16" t="s">
        <v>67</v>
      </c>
      <c r="E299" s="9">
        <v>0.3111111111111111</v>
      </c>
      <c r="J299" s="32">
        <v>40761.71383101852</v>
      </c>
      <c r="K299" s="8" t="s">
        <v>514</v>
      </c>
      <c r="L299" s="7" t="str">
        <f t="shared" si="32"/>
        <v>WR</v>
      </c>
      <c r="M299" s="7">
        <f t="shared" si="33"/>
      </c>
      <c r="N299" s="7">
        <f t="shared" si="34"/>
      </c>
      <c r="O299" s="7" t="str">
        <f t="shared" si="35"/>
        <v>W</v>
      </c>
      <c r="P299" s="7">
        <f t="shared" si="36"/>
      </c>
      <c r="Q299" s="7">
        <f t="shared" si="37"/>
      </c>
      <c r="R299" s="7">
        <f t="shared" si="38"/>
      </c>
      <c r="S299" s="7">
        <f t="shared" si="39"/>
      </c>
      <c r="U299" s="6"/>
    </row>
    <row r="300" spans="1:21" ht="12.75">
      <c r="A300" s="7">
        <v>190</v>
      </c>
      <c r="B300" s="7" t="s">
        <v>13</v>
      </c>
      <c r="C300" s="16" t="s">
        <v>404</v>
      </c>
      <c r="D300" s="16" t="s">
        <v>405</v>
      </c>
      <c r="E300" s="9">
        <v>0.30277777777777776</v>
      </c>
      <c r="J300" s="32">
        <v>40761.849652777775</v>
      </c>
      <c r="K300" s="8" t="s">
        <v>514</v>
      </c>
      <c r="L300" s="7" t="str">
        <f t="shared" si="32"/>
        <v>WR</v>
      </c>
      <c r="M300" s="7">
        <f t="shared" si="33"/>
      </c>
      <c r="N300" s="7">
        <f t="shared" si="34"/>
      </c>
      <c r="O300" s="7" t="str">
        <f t="shared" si="35"/>
        <v>W</v>
      </c>
      <c r="P300" s="7">
        <f t="shared" si="36"/>
      </c>
      <c r="Q300" s="7">
        <f t="shared" si="37"/>
      </c>
      <c r="R300" s="7">
        <f t="shared" si="38"/>
      </c>
      <c r="S300" s="7">
        <f t="shared" si="39"/>
      </c>
      <c r="U300" s="6"/>
    </row>
    <row r="301" spans="1:21" ht="12.75">
      <c r="A301" s="7">
        <v>191</v>
      </c>
      <c r="B301" s="7" t="s">
        <v>13</v>
      </c>
      <c r="C301" s="16" t="s">
        <v>160</v>
      </c>
      <c r="D301" s="16" t="s">
        <v>45</v>
      </c>
      <c r="E301" s="9">
        <v>0.32569444444444445</v>
      </c>
      <c r="J301" s="32">
        <v>40761.85439814815</v>
      </c>
      <c r="K301" s="8" t="s">
        <v>514</v>
      </c>
      <c r="L301" s="7" t="str">
        <f t="shared" si="32"/>
        <v>WR</v>
      </c>
      <c r="M301" s="7">
        <f t="shared" si="33"/>
      </c>
      <c r="N301" s="7">
        <f t="shared" si="34"/>
      </c>
      <c r="O301" s="7" t="str">
        <f t="shared" si="35"/>
        <v>W</v>
      </c>
      <c r="P301" s="7">
        <f t="shared" si="36"/>
      </c>
      <c r="Q301" s="7">
        <f t="shared" si="37"/>
      </c>
      <c r="R301" s="7">
        <f t="shared" si="38"/>
      </c>
      <c r="S301" s="7">
        <f t="shared" si="39"/>
      </c>
      <c r="U301" s="6"/>
    </row>
    <row r="302" spans="1:21" ht="12.75">
      <c r="A302" s="7">
        <v>195</v>
      </c>
      <c r="B302" s="7" t="s">
        <v>13</v>
      </c>
      <c r="C302" s="16" t="s">
        <v>406</v>
      </c>
      <c r="D302" s="16" t="s">
        <v>43</v>
      </c>
      <c r="E302" s="9">
        <v>0.3111111111111111</v>
      </c>
      <c r="J302" s="32">
        <v>40761.71398148148</v>
      </c>
      <c r="K302" s="8" t="s">
        <v>514</v>
      </c>
      <c r="L302" s="7" t="str">
        <f t="shared" si="32"/>
        <v>WR</v>
      </c>
      <c r="M302" s="7">
        <f t="shared" si="33"/>
      </c>
      <c r="N302" s="7">
        <f t="shared" si="34"/>
      </c>
      <c r="O302" s="7" t="str">
        <f t="shared" si="35"/>
        <v>W</v>
      </c>
      <c r="P302" s="7">
        <f t="shared" si="36"/>
      </c>
      <c r="Q302" s="7">
        <f t="shared" si="37"/>
      </c>
      <c r="R302" s="7">
        <f t="shared" si="38"/>
      </c>
      <c r="S302" s="7">
        <f t="shared" si="39"/>
      </c>
      <c r="U302" s="6"/>
    </row>
    <row r="303" spans="1:21" ht="12.75">
      <c r="A303" s="7">
        <v>198</v>
      </c>
      <c r="B303" s="7" t="s">
        <v>13</v>
      </c>
      <c r="C303" s="16" t="s">
        <v>185</v>
      </c>
      <c r="D303" s="16" t="s">
        <v>407</v>
      </c>
      <c r="E303" s="9">
        <v>0.30833333333333335</v>
      </c>
      <c r="J303" s="32">
        <v>40761.568819444445</v>
      </c>
      <c r="K303" s="8" t="s">
        <v>514</v>
      </c>
      <c r="L303" s="7" t="str">
        <f t="shared" si="32"/>
        <v>WR</v>
      </c>
      <c r="M303" s="7">
        <f t="shared" si="33"/>
      </c>
      <c r="N303" s="7">
        <f t="shared" si="34"/>
      </c>
      <c r="O303" s="7" t="str">
        <f t="shared" si="35"/>
        <v>W</v>
      </c>
      <c r="P303" s="7">
        <f t="shared" si="36"/>
      </c>
      <c r="Q303" s="7">
        <f t="shared" si="37"/>
      </c>
      <c r="R303" s="7">
        <f t="shared" si="38"/>
      </c>
      <c r="S303" s="7">
        <f t="shared" si="39"/>
      </c>
      <c r="U303" s="6"/>
    </row>
    <row r="304" spans="1:21" ht="12.75">
      <c r="A304" s="7">
        <v>199</v>
      </c>
      <c r="B304" s="7" t="s">
        <v>13</v>
      </c>
      <c r="C304" s="16" t="s">
        <v>244</v>
      </c>
      <c r="D304" s="16" t="s">
        <v>407</v>
      </c>
      <c r="E304" s="9">
        <v>0.30833333333333335</v>
      </c>
      <c r="J304" s="32">
        <v>40761.568715277775</v>
      </c>
      <c r="K304" s="8" t="s">
        <v>514</v>
      </c>
      <c r="L304" s="7" t="str">
        <f t="shared" si="32"/>
        <v>WR</v>
      </c>
      <c r="M304" s="7">
        <f t="shared" si="33"/>
      </c>
      <c r="N304" s="7">
        <f t="shared" si="34"/>
      </c>
      <c r="O304" s="7" t="str">
        <f t="shared" si="35"/>
        <v>W</v>
      </c>
      <c r="P304" s="7">
        <f t="shared" si="36"/>
      </c>
      <c r="Q304" s="7">
        <f t="shared" si="37"/>
      </c>
      <c r="R304" s="7">
        <f t="shared" si="38"/>
      </c>
      <c r="S304" s="7">
        <f t="shared" si="39"/>
      </c>
      <c r="U304" s="6"/>
    </row>
    <row r="305" spans="1:21" ht="12.75">
      <c r="A305" s="7">
        <v>203</v>
      </c>
      <c r="B305" s="7" t="s">
        <v>13</v>
      </c>
      <c r="C305" s="16" t="s">
        <v>202</v>
      </c>
      <c r="D305" s="16" t="s">
        <v>83</v>
      </c>
      <c r="E305" s="9">
        <v>0.3076388888888889</v>
      </c>
      <c r="J305" s="32">
        <v>40761.714108796295</v>
      </c>
      <c r="K305" s="8" t="s">
        <v>514</v>
      </c>
      <c r="L305" s="7" t="str">
        <f t="shared" si="32"/>
        <v>WR</v>
      </c>
      <c r="M305" s="7">
        <f t="shared" si="33"/>
      </c>
      <c r="N305" s="7">
        <f t="shared" si="34"/>
      </c>
      <c r="O305" s="7" t="str">
        <f t="shared" si="35"/>
        <v>W</v>
      </c>
      <c r="P305" s="7">
        <f t="shared" si="36"/>
      </c>
      <c r="Q305" s="7">
        <f t="shared" si="37"/>
      </c>
      <c r="R305" s="7">
        <f t="shared" si="38"/>
      </c>
      <c r="S305" s="7">
        <f t="shared" si="39"/>
      </c>
      <c r="U305" s="6"/>
    </row>
    <row r="306" spans="1:21" ht="12.75">
      <c r="A306" s="7">
        <v>228</v>
      </c>
      <c r="B306" s="7" t="s">
        <v>13</v>
      </c>
      <c r="C306" s="16" t="s">
        <v>199</v>
      </c>
      <c r="D306" s="16" t="s">
        <v>428</v>
      </c>
      <c r="E306" s="9">
        <v>0.31180555555555556</v>
      </c>
      <c r="J306" s="32">
        <v>40761.68236111111</v>
      </c>
      <c r="K306" s="8" t="s">
        <v>514</v>
      </c>
      <c r="L306" s="7" t="str">
        <f t="shared" si="32"/>
        <v>WR</v>
      </c>
      <c r="M306" s="7">
        <f t="shared" si="33"/>
      </c>
      <c r="N306" s="7">
        <f t="shared" si="34"/>
      </c>
      <c r="O306" s="7" t="str">
        <f t="shared" si="35"/>
        <v>W</v>
      </c>
      <c r="P306" s="7">
        <f t="shared" si="36"/>
      </c>
      <c r="Q306" s="7">
        <f t="shared" si="37"/>
      </c>
      <c r="R306" s="7">
        <f t="shared" si="38"/>
      </c>
      <c r="S306" s="7">
        <f t="shared" si="39"/>
      </c>
      <c r="U306" s="6"/>
    </row>
    <row r="307" spans="1:21" ht="12.75">
      <c r="A307" s="7">
        <v>229</v>
      </c>
      <c r="B307" s="7" t="s">
        <v>13</v>
      </c>
      <c r="C307" s="16" t="s">
        <v>414</v>
      </c>
      <c r="D307" s="16" t="s">
        <v>429</v>
      </c>
      <c r="E307" s="9">
        <v>0.31180555555555556</v>
      </c>
      <c r="J307" s="32">
        <v>40761.6825</v>
      </c>
      <c r="K307" s="8" t="s">
        <v>514</v>
      </c>
      <c r="L307" s="7" t="str">
        <f t="shared" si="32"/>
        <v>WR</v>
      </c>
      <c r="M307" s="7">
        <f t="shared" si="33"/>
      </c>
      <c r="N307" s="7">
        <f t="shared" si="34"/>
      </c>
      <c r="O307" s="7" t="str">
        <f t="shared" si="35"/>
        <v>W</v>
      </c>
      <c r="P307" s="7">
        <f t="shared" si="36"/>
      </c>
      <c r="Q307" s="7">
        <f t="shared" si="37"/>
      </c>
      <c r="R307" s="7">
        <f t="shared" si="38"/>
      </c>
      <c r="S307" s="7">
        <f t="shared" si="39"/>
      </c>
      <c r="U307" s="6"/>
    </row>
    <row r="308" spans="1:21" ht="12.75">
      <c r="A308" s="7">
        <v>248</v>
      </c>
      <c r="B308" s="7" t="s">
        <v>13</v>
      </c>
      <c r="C308" s="16" t="s">
        <v>439</v>
      </c>
      <c r="D308" s="16" t="s">
        <v>440</v>
      </c>
      <c r="E308" s="9">
        <v>0.3159722222222222</v>
      </c>
      <c r="F308" s="16"/>
      <c r="G308" s="16"/>
      <c r="J308" s="32">
        <v>40761.86693287037</v>
      </c>
      <c r="K308" s="8" t="s">
        <v>514</v>
      </c>
      <c r="L308" s="7" t="str">
        <f t="shared" si="32"/>
        <v>WR</v>
      </c>
      <c r="M308" s="7">
        <f t="shared" si="33"/>
      </c>
      <c r="N308" s="7">
        <f t="shared" si="34"/>
      </c>
      <c r="O308" s="7" t="str">
        <f t="shared" si="35"/>
        <v>W</v>
      </c>
      <c r="P308" s="7">
        <f t="shared" si="36"/>
      </c>
      <c r="Q308" s="7">
        <f t="shared" si="37"/>
      </c>
      <c r="R308" s="7">
        <f t="shared" si="38"/>
      </c>
      <c r="S308" s="7">
        <f t="shared" si="39"/>
      </c>
      <c r="U308" s="6"/>
    </row>
    <row r="309" spans="1:21" ht="12.75">
      <c r="A309" s="7">
        <v>262</v>
      </c>
      <c r="B309" s="7" t="s">
        <v>13</v>
      </c>
      <c r="C309" s="16" t="s">
        <v>191</v>
      </c>
      <c r="D309" s="16" t="s">
        <v>457</v>
      </c>
      <c r="E309" s="9">
        <v>0.32916666666666666</v>
      </c>
      <c r="F309" s="16"/>
      <c r="G309" s="16"/>
      <c r="J309" s="32">
        <v>40761.69488425926</v>
      </c>
      <c r="K309" s="8" t="s">
        <v>514</v>
      </c>
      <c r="L309" s="7" t="str">
        <f t="shared" si="32"/>
        <v>WR</v>
      </c>
      <c r="M309" s="7">
        <f t="shared" si="33"/>
      </c>
      <c r="N309" s="7">
        <f t="shared" si="34"/>
      </c>
      <c r="O309" s="7" t="str">
        <f t="shared" si="35"/>
        <v>W</v>
      </c>
      <c r="P309" s="7">
        <f t="shared" si="36"/>
      </c>
      <c r="Q309" s="7">
        <f t="shared" si="37"/>
      </c>
      <c r="R309" s="7">
        <f t="shared" si="38"/>
      </c>
      <c r="S309" s="7">
        <f t="shared" si="39"/>
      </c>
      <c r="U309" s="6"/>
    </row>
  </sheetData>
  <sheetProtection/>
  <autoFilter ref="A1:U309"/>
  <printOptions gridLines="1"/>
  <pageMargins left="0.7480314960629921" right="0.7480314960629921" top="0.5905511811023623" bottom="0.5905511811023623" header="0.5118110236220472" footer="0.31496062992125984"/>
  <pageSetup fitToHeight="20" fitToWidth="1" horizontalDpi="300" verticalDpi="300" orientation="landscape" paperSize="9" scale="78" r:id="rId1"/>
  <headerFooter alignWithMargins="0">
    <oddFooter>&amp;L&amp;F  -  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Spartan Red Sox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Collins</dc:creator>
  <cp:keywords/>
  <dc:description/>
  <cp:lastModifiedBy>Ian Stuart</cp:lastModifiedBy>
  <cp:lastPrinted>2013-08-10T21:03:46Z</cp:lastPrinted>
  <dcterms:created xsi:type="dcterms:W3CDTF">2004-08-07T09:54:34Z</dcterms:created>
  <dcterms:modified xsi:type="dcterms:W3CDTF">2013-08-12T18:32:53Z</dcterms:modified>
  <cp:category/>
  <cp:version/>
  <cp:contentType/>
  <cp:contentStatus/>
</cp:coreProperties>
</file>